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/Users/kasshih520/Dropbox/北九州吹連/web/kita9-ba/99download/2025/01soumu/"/>
    </mc:Choice>
  </mc:AlternateContent>
  <xr:revisionPtr revIDLastSave="0" documentId="13_ncr:1_{4EA183EA-4009-8C43-8D0F-44331E96D3F6}" xr6:coauthVersionLast="47" xr6:coauthVersionMax="47" xr10:uidLastSave="{00000000-0000-0000-0000-000000000000}"/>
  <workbookProtection workbookAlgorithmName="SHA-512" workbookHashValue="LJYd5KVqbtzQ/ecGKw1yN8MmR4S9IZcmgVYohE5mKY+2OdrJVEe0gFh4ORqRyQ7EqRgOgEkj52Akrfb0IIQaTw==" workbookSaltValue="0vHMEI4SYwp/iuIG4Yi8gA==" workbookSpinCount="100000" lockStructure="1"/>
  <bookViews>
    <workbookView xWindow="1040" yWindow="1860" windowWidth="33600" windowHeight="19860" xr2:uid="{B1BBA3FE-8044-3049-99D7-38CD2122D8F7}"/>
  </bookViews>
  <sheets>
    <sheet name="加盟申込書" sheetId="1" r:id="rId1"/>
    <sheet name="加盟情報" sheetId="6" r:id="rId2"/>
    <sheet name="団体情報" sheetId="2" r:id="rId3"/>
    <sheet name="印刷(加盟申込書)" sheetId="4" r:id="rId4"/>
    <sheet name="手書き用(加盟申込書)" sheetId="5" r:id="rId5"/>
    <sheet name="基本情報" sheetId="3" state="hidden" r:id="rId6"/>
  </sheets>
  <definedNames>
    <definedName name="_xlnm.Print_Area" localSheetId="3">'印刷(加盟申込書)'!$C$6:$L$39</definedName>
    <definedName name="_xlnm.Print_Area" localSheetId="4">'手書き用(加盟申込書)'!$C$6:$L$40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  <c r="L3" i="3"/>
  <c r="K3" i="3"/>
  <c r="K4" i="3" s="1"/>
  <c r="C8" i="6"/>
  <c r="B19" i="2"/>
  <c r="H18" i="5"/>
  <c r="P3" i="3"/>
  <c r="P4" i="3" s="1"/>
  <c r="F18" i="4" s="1"/>
  <c r="E34" i="4"/>
  <c r="K34" i="4"/>
  <c r="K33" i="4"/>
  <c r="F33" i="4"/>
  <c r="E32" i="4"/>
  <c r="F31" i="4"/>
  <c r="E21" i="4"/>
  <c r="H18" i="4"/>
  <c r="K12" i="4"/>
  <c r="K11" i="4"/>
  <c r="E29" i="4"/>
  <c r="K27" i="4"/>
  <c r="G28" i="4"/>
  <c r="F27" i="4"/>
  <c r="E25" i="4"/>
  <c r="F24" i="4"/>
  <c r="K26" i="4"/>
  <c r="F26" i="4"/>
  <c r="E22" i="4"/>
  <c r="E23" i="4"/>
  <c r="K6" i="3" l="1"/>
  <c r="K6" i="4" s="1"/>
</calcChain>
</file>

<file path=xl/sharedStrings.xml><?xml version="1.0" encoding="utf-8"?>
<sst xmlns="http://schemas.openxmlformats.org/spreadsheetml/2006/main" count="197" uniqueCount="114">
  <si>
    <t xml:space="preserve">    北九州吹奏楽連盟</t>
    <rPh sb="4" eb="12">
      <t xml:space="preserve">キタキュウシュウスイソウガクレンメイ </t>
    </rPh>
    <phoneticPr fontId="5"/>
  </si>
  <si>
    <t>[入力]</t>
    <rPh sb="1" eb="3">
      <t xml:space="preserve">ニュウリョク </t>
    </rPh>
    <phoneticPr fontId="5"/>
  </si>
  <si>
    <t>必要事項を入力・選択してください。</t>
    <rPh sb="0" eb="4">
      <t xml:space="preserve">ヒツヨウジコウヲ </t>
    </rPh>
    <rPh sb="5" eb="7">
      <t xml:space="preserve">ニュウリョクシテクダサイ </t>
    </rPh>
    <rPh sb="8" eb="10">
      <t xml:space="preserve">センタク </t>
    </rPh>
    <phoneticPr fontId="5"/>
  </si>
  <si>
    <t>選択してください</t>
    <rPh sb="0" eb="2">
      <t xml:space="preserve">センタクシテクダサイ </t>
    </rPh>
    <phoneticPr fontId="2"/>
  </si>
  <si>
    <t>選択してください</t>
    <rPh sb="0" eb="2">
      <t xml:space="preserve">センタクシテクダサイ </t>
    </rPh>
    <phoneticPr fontId="5"/>
  </si>
  <si>
    <t>入力してください</t>
    <rPh sb="0" eb="2">
      <t xml:space="preserve">ニュウリョクシテクダサイ </t>
    </rPh>
    <phoneticPr fontId="5"/>
  </si>
  <si>
    <t>[印刷]</t>
    <rPh sb="1" eb="3">
      <t xml:space="preserve">インサツ </t>
    </rPh>
    <phoneticPr fontId="5"/>
  </si>
  <si>
    <t>印刷して代表者会議で提出してください。</t>
    <rPh sb="0" eb="2">
      <t xml:space="preserve">インサツシテ </t>
    </rPh>
    <rPh sb="4" eb="9">
      <t xml:space="preserve">ダイヒョウシャカイギデ </t>
    </rPh>
    <rPh sb="10" eb="12">
      <t xml:space="preserve">テイシュツシテクダサイ </t>
    </rPh>
    <phoneticPr fontId="5"/>
  </si>
  <si>
    <t>A4・縦</t>
    <rPh sb="3" eb="4">
      <t xml:space="preserve">タテオキ </t>
    </rPh>
    <phoneticPr fontId="5"/>
  </si>
  <si>
    <t>[手書き用]</t>
    <rPh sb="1" eb="3">
      <t xml:space="preserve">テガキヨウ </t>
    </rPh>
    <phoneticPr fontId="5"/>
  </si>
  <si>
    <t>■ 加盟申込書 ■</t>
    <rPh sb="2" eb="4">
      <t xml:space="preserve">カメイ </t>
    </rPh>
    <rPh sb="4" eb="7">
      <t xml:space="preserve">サンカモウシコミショ </t>
    </rPh>
    <phoneticPr fontId="5"/>
  </si>
  <si>
    <t>■ 団体に関する情報 ■</t>
    <rPh sb="2" eb="10">
      <t xml:space="preserve">ダンタイジョウホウ </t>
    </rPh>
    <phoneticPr fontId="5"/>
  </si>
  <si>
    <t>部　門</t>
    <rPh sb="0" eb="3">
      <t xml:space="preserve">ブモｎ </t>
    </rPh>
    <phoneticPr fontId="5"/>
  </si>
  <si>
    <t>必要事項を</t>
    <rPh sb="0" eb="4">
      <t xml:space="preserve">ヒツヨウジコウヲ </t>
    </rPh>
    <phoneticPr fontId="5"/>
  </si>
  <si>
    <t>団体名</t>
    <rPh sb="0" eb="2">
      <t xml:space="preserve">ダンタイメイ </t>
    </rPh>
    <rPh sb="2" eb="3">
      <t xml:space="preserve">メイ </t>
    </rPh>
    <phoneticPr fontId="5"/>
  </si>
  <si>
    <t>ふりがな</t>
    <phoneticPr fontId="5"/>
  </si>
  <si>
    <t>団 体 名</t>
    <rPh sb="0" eb="5">
      <t xml:space="preserve">ダンタイメイ </t>
    </rPh>
    <phoneticPr fontId="5"/>
  </si>
  <si>
    <t>団　体
所在地</t>
    <rPh sb="0" eb="4">
      <t xml:space="preserve">ダンタイショザイチ </t>
    </rPh>
    <phoneticPr fontId="5"/>
  </si>
  <si>
    <t>〒</t>
    <phoneticPr fontId="5"/>
  </si>
  <si>
    <t>-</t>
    <phoneticPr fontId="5"/>
  </si>
  <si>
    <t>住所</t>
    <rPh sb="0" eb="2">
      <t xml:space="preserve">ジュウショ </t>
    </rPh>
    <phoneticPr fontId="5"/>
  </si>
  <si>
    <t>TEL</t>
    <phoneticPr fontId="5"/>
  </si>
  <si>
    <t>FAX</t>
    <phoneticPr fontId="5"/>
  </si>
  <si>
    <t>氏名</t>
    <rPh sb="0" eb="1">
      <t xml:space="preserve">シメイ </t>
    </rPh>
    <phoneticPr fontId="5"/>
  </si>
  <si>
    <t>部門</t>
    <rPh sb="0" eb="2">
      <t xml:space="preserve">ブモｎ </t>
    </rPh>
    <phoneticPr fontId="2"/>
  </si>
  <si>
    <t>中学生</t>
    <rPh sb="0" eb="3">
      <t xml:space="preserve">チュウガクセイ </t>
    </rPh>
    <phoneticPr fontId="2"/>
  </si>
  <si>
    <t>高等学校</t>
    <rPh sb="0" eb="4">
      <t xml:space="preserve">コウトウガッコウ </t>
    </rPh>
    <phoneticPr fontId="2"/>
  </si>
  <si>
    <t>← この部分は　選択　してください。</t>
    <rPh sb="8" eb="10">
      <t xml:space="preserve">センタク </t>
    </rPh>
    <phoneticPr fontId="5"/>
  </si>
  <si>
    <t>← この部分は　入力　してください。</t>
    <rPh sb="8" eb="10">
      <t xml:space="preserve">ニュウリョク </t>
    </rPh>
    <phoneticPr fontId="5"/>
  </si>
  <si>
    <t>加盟申込書</t>
    <rPh sb="0" eb="5">
      <t xml:space="preserve">カメイモウシコミショ </t>
    </rPh>
    <phoneticPr fontId="5"/>
  </si>
  <si>
    <r>
      <t xml:space="preserve">加盟申込書には </t>
    </r>
    <r>
      <rPr>
        <sz val="14"/>
        <color rgb="FFFF0000"/>
        <rFont val="游ゴシック Medium"/>
        <family val="3"/>
        <charset val="128"/>
      </rPr>
      <t>職印</t>
    </r>
    <r>
      <rPr>
        <sz val="14"/>
        <color theme="1"/>
        <rFont val="游ゴシック Medium"/>
        <family val="3"/>
        <charset val="128"/>
      </rPr>
      <t xml:space="preserve"> が必要です。</t>
    </r>
    <rPh sb="0" eb="2">
      <t xml:space="preserve">カメイ </t>
    </rPh>
    <rPh sb="2" eb="5">
      <t xml:space="preserve">サンカモウシコミショニハ </t>
    </rPh>
    <rPh sb="8" eb="10">
      <t xml:space="preserve">ショクイｎ </t>
    </rPh>
    <rPh sb="12" eb="14">
      <t xml:space="preserve">ヒツヨウデス </t>
    </rPh>
    <phoneticPr fontId="5"/>
  </si>
  <si>
    <t>加盟申込書の手書き用の用紙が印刷できます。</t>
    <rPh sb="0" eb="5">
      <t xml:space="preserve">カメイモウシコミショ </t>
    </rPh>
    <rPh sb="6" eb="8">
      <t xml:space="preserve">テガキヨウノ </t>
    </rPh>
    <rPh sb="11" eb="13">
      <t xml:space="preserve">ヨウシガ </t>
    </rPh>
    <rPh sb="14" eb="16">
      <t xml:space="preserve">インサツデキマス </t>
    </rPh>
    <phoneticPr fontId="5"/>
  </si>
  <si>
    <t>小学生</t>
    <rPh sb="0" eb="3">
      <t xml:space="preserve">ショウガクセイ </t>
    </rPh>
    <phoneticPr fontId="4"/>
  </si>
  <si>
    <t>大学</t>
    <rPh sb="0" eb="2">
      <t xml:space="preserve">ダイガク </t>
    </rPh>
    <phoneticPr fontId="4"/>
  </si>
  <si>
    <t>メールアドレス</t>
    <phoneticPr fontId="4"/>
  </si>
  <si>
    <t>顧問
(団長)</t>
    <rPh sb="0" eb="2">
      <t xml:space="preserve">コモｎ </t>
    </rPh>
    <rPh sb="4" eb="6">
      <t xml:space="preserve">ダンチョウ </t>
    </rPh>
    <phoneticPr fontId="5"/>
  </si>
  <si>
    <t>書類送付先</t>
    <rPh sb="0" eb="5">
      <t xml:space="preserve">ショルイソウフサキ </t>
    </rPh>
    <phoneticPr fontId="4"/>
  </si>
  <si>
    <t>団体所在地</t>
    <rPh sb="0" eb="5">
      <t xml:space="preserve">ダンタイショザイチ </t>
    </rPh>
    <phoneticPr fontId="4"/>
  </si>
  <si>
    <t>責任者自宅</t>
    <rPh sb="0" eb="5">
      <t xml:space="preserve">セキニンシャジタク </t>
    </rPh>
    <phoneticPr fontId="4"/>
  </si>
  <si>
    <t>選択してください</t>
    <rPh sb="0" eb="2">
      <t xml:space="preserve">センタクシテクダサイ </t>
    </rPh>
    <phoneticPr fontId="4"/>
  </si>
  <si>
    <t>書　類
送付先</t>
    <rPh sb="0" eb="3">
      <t xml:space="preserve">ショルイ </t>
    </rPh>
    <rPh sb="4" eb="7">
      <t xml:space="preserve">ソウフサキ </t>
    </rPh>
    <phoneticPr fontId="5"/>
  </si>
  <si>
    <t>携帯電話</t>
    <rPh sb="0" eb="4">
      <t xml:space="preserve">ケイタイデンワ </t>
    </rPh>
    <phoneticPr fontId="5"/>
  </si>
  <si>
    <t>このページを印刷してください（A4・縦）</t>
    <rPh sb="6" eb="8">
      <t xml:space="preserve">インサツシテクダサイ </t>
    </rPh>
    <rPh sb="18" eb="19">
      <t xml:space="preserve">タテ </t>
    </rPh>
    <phoneticPr fontId="5"/>
  </si>
  <si>
    <r>
      <t>■ 加盟申込書</t>
    </r>
    <r>
      <rPr>
        <sz val="26"/>
        <color rgb="FFFFFF00"/>
        <rFont val="游ゴシック Bold"/>
        <charset val="128"/>
      </rPr>
      <t>（印刷用）</t>
    </r>
    <r>
      <rPr>
        <sz val="26"/>
        <color theme="0"/>
        <rFont val="游ゴシック Bold"/>
        <charset val="128"/>
      </rPr>
      <t>■</t>
    </r>
    <rPh sb="2" eb="7">
      <t xml:space="preserve">カメイモウシコミショ </t>
    </rPh>
    <rPh sb="8" eb="11">
      <t xml:space="preserve">インサツヨウ </t>
    </rPh>
    <phoneticPr fontId="5"/>
  </si>
  <si>
    <t>九州吹奏楽連盟　理事長</t>
    <rPh sb="0" eb="7">
      <t xml:space="preserve">キュウシュウスイソウガクレンメイ </t>
    </rPh>
    <rPh sb="8" eb="11">
      <t xml:space="preserve">リジチョウ </t>
    </rPh>
    <phoneticPr fontId="4"/>
  </si>
  <si>
    <t>　北九州　支部　支部長　殿</t>
    <rPh sb="1" eb="7">
      <t xml:space="preserve">キタキュウシュウシブ </t>
    </rPh>
    <rPh sb="8" eb="11">
      <t xml:space="preserve">シブチョウ </t>
    </rPh>
    <rPh sb="12" eb="13">
      <t xml:space="preserve">ドノ </t>
    </rPh>
    <phoneticPr fontId="4"/>
  </si>
  <si>
    <t>学校長名</t>
    <rPh sb="0" eb="4">
      <t xml:space="preserve">ガッコウチョウメイ </t>
    </rPh>
    <phoneticPr fontId="4"/>
  </si>
  <si>
    <t>所属長名</t>
    <rPh sb="0" eb="4">
      <t xml:space="preserve">ショゾクチョウメイ </t>
    </rPh>
    <phoneticPr fontId="4"/>
  </si>
  <si>
    <t>（九州吹連および支部兼用）</t>
    <rPh sb="1" eb="5">
      <t xml:space="preserve">キュウシュウスイレｎ </t>
    </rPh>
    <rPh sb="8" eb="10">
      <t xml:space="preserve">シブ </t>
    </rPh>
    <rPh sb="10" eb="12">
      <t xml:space="preserve">ケンヨウ </t>
    </rPh>
    <phoneticPr fontId="4"/>
  </si>
  <si>
    <t>以下の内容にもとづいて、加盟を申し込みます。</t>
    <rPh sb="0" eb="2">
      <t xml:space="preserve">イカノナイヨウニツイテ </t>
    </rPh>
    <rPh sb="12" eb="14">
      <t xml:space="preserve">カメイヲモウシコミマス </t>
    </rPh>
    <phoneticPr fontId="4"/>
  </si>
  <si>
    <t>学校長・所属長名</t>
    <rPh sb="0" eb="3">
      <t xml:space="preserve">ガッコウチョウ </t>
    </rPh>
    <rPh sb="4" eb="8">
      <t xml:space="preserve">ショゾクチョウメイ </t>
    </rPh>
    <phoneticPr fontId="5"/>
  </si>
  <si>
    <t>円</t>
    <rPh sb="0" eb="1">
      <t xml:space="preserve">エｎ </t>
    </rPh>
    <phoneticPr fontId="4"/>
  </si>
  <si>
    <t>B. 九州大学吹奏楽連盟　5,000円　・　九州一般吹奏楽連盟　3,000円</t>
    <rPh sb="3" eb="12">
      <t xml:space="preserve">キュウシュウダイガクスイソウガクレンメイ </t>
    </rPh>
    <rPh sb="18" eb="19">
      <t xml:space="preserve">エｎ </t>
    </rPh>
    <rPh sb="22" eb="24">
      <t xml:space="preserve">キュウシュウ </t>
    </rPh>
    <rPh sb="24" eb="31">
      <t xml:space="preserve">イッパンスイソウガクレンメイ </t>
    </rPh>
    <rPh sb="37" eb="38">
      <t xml:space="preserve">エｎ </t>
    </rPh>
    <phoneticPr fontId="4"/>
  </si>
  <si>
    <t>A. 加盟費　8,000円</t>
    <rPh sb="3" eb="6">
      <t xml:space="preserve">カメイヒ </t>
    </rPh>
    <rPh sb="12" eb="13">
      <t xml:space="preserve">エｎ </t>
    </rPh>
    <phoneticPr fontId="4"/>
  </si>
  <si>
    <t>ふりがな</t>
    <phoneticPr fontId="4"/>
  </si>
  <si>
    <t>必ず個人のメールアドレスを入力してください。</t>
    <rPh sb="0" eb="1">
      <t xml:space="preserve">カナラズ </t>
    </rPh>
    <rPh sb="2" eb="4">
      <t xml:space="preserve">コジンノ </t>
    </rPh>
    <rPh sb="13" eb="15">
      <t xml:space="preserve">ニュウリョクシテクダサイ </t>
    </rPh>
    <phoneticPr fontId="4"/>
  </si>
  <si>
    <t>教育委員会から割り振られている個人のメールアドレスは可。</t>
    <rPh sb="0" eb="5">
      <t xml:space="preserve">キョウイクイインカイカラ </t>
    </rPh>
    <rPh sb="7" eb="8">
      <t xml:space="preserve">ワリフラレテイル </t>
    </rPh>
    <rPh sb="15" eb="17">
      <t xml:space="preserve">コジンノ </t>
    </rPh>
    <rPh sb="26" eb="27">
      <t xml:space="preserve">カ </t>
    </rPh>
    <phoneticPr fontId="4"/>
  </si>
  <si>
    <t>学校のメールアドレスは不可。</t>
    <rPh sb="0" eb="2">
      <t xml:space="preserve">ガッコウノメールアドレスハ </t>
    </rPh>
    <rPh sb="11" eb="13">
      <t xml:space="preserve">フカ </t>
    </rPh>
    <phoneticPr fontId="4"/>
  </si>
  <si>
    <t>メールアドレスについて</t>
    <phoneticPr fontId="4"/>
  </si>
  <si>
    <t xml:space="preserve"> 加盟申込書に [職印] が必要</t>
    <rPh sb="1" eb="3">
      <t xml:space="preserve">カメイ </t>
    </rPh>
    <rPh sb="3" eb="6">
      <t xml:space="preserve">サンカモウシコミショ </t>
    </rPh>
    <rPh sb="9" eb="11">
      <t xml:space="preserve">ショクイｎ </t>
    </rPh>
    <rPh sb="14" eb="16">
      <t xml:space="preserve">ヒツヨウ </t>
    </rPh>
    <phoneticPr fontId="5"/>
  </si>
  <si>
    <t>団体所在地</t>
    <rPh sb="0" eb="1">
      <t xml:space="preserve">ダンタイショザイチ </t>
    </rPh>
    <phoneticPr fontId="4"/>
  </si>
  <si>
    <t>〒</t>
    <phoneticPr fontId="4"/>
  </si>
  <si>
    <t>TEL</t>
    <phoneticPr fontId="4"/>
  </si>
  <si>
    <t>FAX</t>
    <phoneticPr fontId="4"/>
  </si>
  <si>
    <t>氏名</t>
    <rPh sb="0" eb="2">
      <t xml:space="preserve">シメイ </t>
    </rPh>
    <phoneticPr fontId="4"/>
  </si>
  <si>
    <t>携帯</t>
    <rPh sb="0" eb="2">
      <t xml:space="preserve">ケイタイ </t>
    </rPh>
    <phoneticPr fontId="4"/>
  </si>
  <si>
    <t>住所</t>
    <rPh sb="0" eb="2">
      <t xml:space="preserve">ジュウショ </t>
    </rPh>
    <phoneticPr fontId="4"/>
  </si>
  <si>
    <t>職場</t>
    <rPh sb="0" eb="2">
      <t xml:space="preserve">ショクバ </t>
    </rPh>
    <phoneticPr fontId="4"/>
  </si>
  <si>
    <t>一般</t>
    <rPh sb="0" eb="2">
      <t xml:space="preserve">イッパｎ </t>
    </rPh>
    <phoneticPr fontId="4"/>
  </si>
  <si>
    <t>加　盟　費</t>
    <rPh sb="0" eb="1">
      <t xml:space="preserve">カメイヒ </t>
    </rPh>
    <phoneticPr fontId="4"/>
  </si>
  <si>
    <t>部　　　門</t>
    <rPh sb="0" eb="5">
      <t xml:space="preserve">ブモｎ </t>
    </rPh>
    <phoneticPr fontId="4"/>
  </si>
  <si>
    <t>団　体　名</t>
    <rPh sb="0" eb="5">
      <t xml:space="preserve">ダンタイメイ </t>
    </rPh>
    <phoneticPr fontId="4"/>
  </si>
  <si>
    <t>加　盟　申　込　書</t>
    <rPh sb="0" eb="9">
      <t xml:space="preserve">カメイモウシコミショ </t>
    </rPh>
    <phoneticPr fontId="4"/>
  </si>
  <si>
    <t>加盟費</t>
    <rPh sb="0" eb="3">
      <t xml:space="preserve">カメイヒ </t>
    </rPh>
    <phoneticPr fontId="4"/>
  </si>
  <si>
    <t>A</t>
    <phoneticPr fontId="4"/>
  </si>
  <si>
    <t>B</t>
    <phoneticPr fontId="4"/>
  </si>
  <si>
    <t>5,000</t>
    <phoneticPr fontId="4"/>
  </si>
  <si>
    <t>3,000</t>
    <phoneticPr fontId="4"/>
  </si>
  <si>
    <t>小　学　生</t>
    <rPh sb="0" eb="5">
      <t xml:space="preserve">ショウガクセイ </t>
    </rPh>
    <phoneticPr fontId="4"/>
  </si>
  <si>
    <t>中　学　生</t>
    <rPh sb="0" eb="5">
      <t xml:space="preserve">チュウガクセイ </t>
    </rPh>
    <phoneticPr fontId="2"/>
  </si>
  <si>
    <t>高　等　学　校</t>
    <rPh sb="0" eb="7">
      <t xml:space="preserve">コウトウガッコウ </t>
    </rPh>
    <phoneticPr fontId="2"/>
  </si>
  <si>
    <t>大　　学</t>
    <rPh sb="0" eb="4">
      <t xml:space="preserve">ダイガク </t>
    </rPh>
    <phoneticPr fontId="4"/>
  </si>
  <si>
    <t>職　場　・　一　般</t>
    <rPh sb="0" eb="3">
      <t xml:space="preserve">ショクバ </t>
    </rPh>
    <rPh sb="6" eb="9">
      <t xml:space="preserve">イッパｎ </t>
    </rPh>
    <phoneticPr fontId="4"/>
  </si>
  <si>
    <t>総会開催日</t>
    <rPh sb="0" eb="5">
      <t xml:space="preserve">ソウカイカイサイビ </t>
    </rPh>
    <phoneticPr fontId="4"/>
  </si>
  <si>
    <t>団 体 名</t>
    <rPh sb="0" eb="5">
      <t xml:space="preserve">ダンタイメイ </t>
    </rPh>
    <phoneticPr fontId="4"/>
  </si>
  <si>
    <t>支部保管のこと</t>
    <rPh sb="0" eb="4">
      <t xml:space="preserve">シブホカンノコト </t>
    </rPh>
    <phoneticPr fontId="4"/>
  </si>
  <si>
    <t>　←　[職印]が必要です</t>
    <rPh sb="4" eb="6">
      <t xml:space="preserve">ショクイｎ </t>
    </rPh>
    <rPh sb="8" eb="10">
      <t xml:space="preserve">ヒツヨウデス </t>
    </rPh>
    <phoneticPr fontId="4"/>
  </si>
  <si>
    <t>※ 特に学校の団体名は、正式名称で記入してください。（××県立、○○市立など）</t>
    <rPh sb="2" eb="3">
      <t xml:space="preserve">トクニ </t>
    </rPh>
    <rPh sb="4" eb="6">
      <t xml:space="preserve">ガッコウノダンタイメイハ </t>
    </rPh>
    <rPh sb="12" eb="16">
      <t xml:space="preserve">セイシキメイショウデ </t>
    </rPh>
    <rPh sb="17" eb="19">
      <t xml:space="preserve">キニュウシテクダサイ </t>
    </rPh>
    <rPh sb="29" eb="31">
      <t xml:space="preserve">ケンリツ </t>
    </rPh>
    <rPh sb="34" eb="36">
      <t xml:space="preserve">シリツ </t>
    </rPh>
    <phoneticPr fontId="4"/>
  </si>
  <si>
    <t>※ 職印については、学校長印、団体印を押印してください。</t>
    <rPh sb="2" eb="4">
      <t xml:space="preserve">ショクインニツイテハ </t>
    </rPh>
    <rPh sb="10" eb="14">
      <t xml:space="preserve">ガッコウチョウイｎ </t>
    </rPh>
    <rPh sb="15" eb="17">
      <t xml:space="preserve">ダンタイ </t>
    </rPh>
    <rPh sb="17" eb="18">
      <t xml:space="preserve">インヲ </t>
    </rPh>
    <rPh sb="19" eb="21">
      <t xml:space="preserve">オウインシテクダサイ </t>
    </rPh>
    <phoneticPr fontId="4"/>
  </si>
  <si>
    <t>※ 加盟費は、全日本 500円、九州 2,400円、福岡県 500円を含みます。</t>
    <rPh sb="2" eb="5">
      <t xml:space="preserve">カメイヒハ </t>
    </rPh>
    <rPh sb="7" eb="10">
      <t xml:space="preserve">ゼンニホｎ </t>
    </rPh>
    <rPh sb="14" eb="15">
      <t xml:space="preserve">エｎ </t>
    </rPh>
    <rPh sb="16" eb="18">
      <t xml:space="preserve">キュウシュウ </t>
    </rPh>
    <rPh sb="24" eb="25">
      <t xml:space="preserve">エｎ </t>
    </rPh>
    <rPh sb="26" eb="29">
      <t xml:space="preserve">フクオカケｎ </t>
    </rPh>
    <rPh sb="33" eb="34">
      <t xml:space="preserve">エｎ </t>
    </rPh>
    <rPh sb="35" eb="36">
      <t xml:space="preserve">フクミマス </t>
    </rPh>
    <phoneticPr fontId="4"/>
  </si>
  <si>
    <t>顧　　　問
(団　長)</t>
    <rPh sb="0" eb="5">
      <t xml:space="preserve">コモｎ </t>
    </rPh>
    <rPh sb="7" eb="10">
      <t xml:space="preserve">ダンチョウ </t>
    </rPh>
    <phoneticPr fontId="4"/>
  </si>
  <si>
    <t>小学生 ・ 中学生 ・ 高等学校 ・ 大学 ・ 職場 ・ 一般</t>
    <rPh sb="0" eb="3">
      <t xml:space="preserve">ショウガクセイ </t>
    </rPh>
    <rPh sb="6" eb="9">
      <t xml:space="preserve">チュウガクセイ </t>
    </rPh>
    <rPh sb="12" eb="16">
      <t xml:space="preserve">コウトウガッコウ </t>
    </rPh>
    <rPh sb="19" eb="21">
      <t xml:space="preserve">ダイガク </t>
    </rPh>
    <rPh sb="24" eb="26">
      <t xml:space="preserve">ショクバ </t>
    </rPh>
    <rPh sb="29" eb="31">
      <t xml:space="preserve">イッパｎ </t>
    </rPh>
    <phoneticPr fontId="4"/>
  </si>
  <si>
    <t>団体所在地　　・　　責任者自宅</t>
    <rPh sb="0" eb="5">
      <t xml:space="preserve">ダンタイショザイチ </t>
    </rPh>
    <rPh sb="10" eb="13">
      <t xml:space="preserve">セキニンシャ </t>
    </rPh>
    <rPh sb="13" eb="15">
      <t xml:space="preserve">ジタク </t>
    </rPh>
    <phoneticPr fontId="4"/>
  </si>
  <si>
    <t>（書類送付先が『団体所在地』と異なる場合のみ下の書類送付先を記入してください）</t>
    <phoneticPr fontId="4"/>
  </si>
  <si>
    <r>
      <t>■ 加盟申込書</t>
    </r>
    <r>
      <rPr>
        <sz val="26"/>
        <color rgb="FFFFFF00"/>
        <rFont val="游ゴシック Bold"/>
        <charset val="128"/>
      </rPr>
      <t>（手書き用）</t>
    </r>
    <r>
      <rPr>
        <sz val="26"/>
        <color theme="0"/>
        <rFont val="游ゴシック Bold"/>
        <charset val="128"/>
      </rPr>
      <t>■</t>
    </r>
    <rPh sb="2" eb="7">
      <t xml:space="preserve">カメイモウシコミショ </t>
    </rPh>
    <rPh sb="8" eb="10">
      <t xml:space="preserve">テガキ </t>
    </rPh>
    <rPh sb="11" eb="12">
      <t xml:space="preserve">インサツヨウ </t>
    </rPh>
    <phoneticPr fontId="5"/>
  </si>
  <si>
    <t>次は[団体情報]を入力してください。</t>
    <rPh sb="0" eb="1">
      <t xml:space="preserve">ツギハ </t>
    </rPh>
    <rPh sb="3" eb="7">
      <t xml:space="preserve">ダンタイジョウホウ </t>
    </rPh>
    <rPh sb="9" eb="11">
      <t xml:space="preserve">ニュウリョク </t>
    </rPh>
    <phoneticPr fontId="5"/>
  </si>
  <si>
    <t>入力後[加盟申込書]を印刷してください。</t>
    <rPh sb="0" eb="3">
      <t xml:space="preserve">ニュウリョクゴ </t>
    </rPh>
    <rPh sb="4" eb="9">
      <t xml:space="preserve">カメイモウシコミショヲ </t>
    </rPh>
    <rPh sb="11" eb="13">
      <t xml:space="preserve">インサツシテクダサイ </t>
    </rPh>
    <phoneticPr fontId="5"/>
  </si>
  <si>
    <t>加盟</t>
    <rPh sb="0" eb="2">
      <t xml:space="preserve">カメイ </t>
    </rPh>
    <phoneticPr fontId="4"/>
  </si>
  <si>
    <t>継続</t>
    <rPh sb="0" eb="2">
      <t xml:space="preserve">ケイゾク </t>
    </rPh>
    <phoneticPr fontId="4"/>
  </si>
  <si>
    <t>新規</t>
    <rPh sb="0" eb="2">
      <t xml:space="preserve">シンキ </t>
    </rPh>
    <phoneticPr fontId="4"/>
  </si>
  <si>
    <t>令和</t>
    <rPh sb="0" eb="2">
      <t xml:space="preserve">レイワ </t>
    </rPh>
    <phoneticPr fontId="4"/>
  </si>
  <si>
    <t>年</t>
    <rPh sb="0" eb="1">
      <t xml:space="preserve">ネｎ </t>
    </rPh>
    <phoneticPr fontId="4"/>
  </si>
  <si>
    <t>月</t>
    <rPh sb="0" eb="1">
      <t xml:space="preserve">ガツ </t>
    </rPh>
    <phoneticPr fontId="4"/>
  </si>
  <si>
    <t>日</t>
    <rPh sb="0" eb="1">
      <t xml:space="preserve">ニチ </t>
    </rPh>
    <phoneticPr fontId="4"/>
  </si>
  <si>
    <t xml:space="preserve"> </t>
    <phoneticPr fontId="4"/>
  </si>
  <si>
    <t>[総会の日付]を入力してください</t>
    <rPh sb="1" eb="3">
      <t xml:space="preserve">ソウカイノヒヅケヲ </t>
    </rPh>
    <rPh sb="8" eb="10">
      <t xml:space="preserve">ニュウリョクシテクダサイ </t>
    </rPh>
    <phoneticPr fontId="4"/>
  </si>
  <si>
    <t>[加盟する日]を入力してください</t>
    <rPh sb="1" eb="3">
      <t xml:space="preserve">カメイスルヒヲ </t>
    </rPh>
    <rPh sb="8" eb="10">
      <t xml:space="preserve">ニュウリョクシテクダサイ </t>
    </rPh>
    <phoneticPr fontId="4"/>
  </si>
  <si>
    <t>令和　　年　　月　　日</t>
    <rPh sb="0" eb="2">
      <t xml:space="preserve">レイワ </t>
    </rPh>
    <rPh sb="4" eb="5">
      <t xml:space="preserve">ネｎ </t>
    </rPh>
    <rPh sb="7" eb="8">
      <t xml:space="preserve">ガツ </t>
    </rPh>
    <rPh sb="10" eb="11">
      <t xml:space="preserve">ニチ </t>
    </rPh>
    <phoneticPr fontId="4"/>
  </si>
  <si>
    <t>申込日</t>
    <rPh sb="0" eb="2">
      <t xml:space="preserve">モウシコミ </t>
    </rPh>
    <rPh sb="2" eb="3">
      <t xml:space="preserve">ビ </t>
    </rPh>
    <phoneticPr fontId="5"/>
  </si>
  <si>
    <t>加　盟</t>
    <rPh sb="0" eb="3">
      <t xml:space="preserve">カメイ </t>
    </rPh>
    <phoneticPr fontId="5"/>
  </si>
  <si>
    <t>加盟に関する情報、団体に関する情報を入力してください。</t>
    <rPh sb="0" eb="2">
      <t xml:space="preserve">カメイニカンスルジョウホウ </t>
    </rPh>
    <rPh sb="9" eb="11">
      <t xml:space="preserve">ダンタイニカンスルジョウホウ </t>
    </rPh>
    <rPh sb="18" eb="20">
      <t xml:space="preserve">ニュウリョクシテクダサイ </t>
    </rPh>
    <phoneticPr fontId="5"/>
  </si>
  <si>
    <t>職印</t>
    <rPh sb="0" eb="2">
      <t xml:space="preserve">ショクイｎ </t>
    </rPh>
    <phoneticPr fontId="4"/>
  </si>
  <si>
    <t>加盟申し込みは、総会以降でも可能です。</t>
    <rPh sb="0" eb="2">
      <t xml:space="preserve">カメイモウシコミハ </t>
    </rPh>
    <rPh sb="2" eb="3">
      <t xml:space="preserve">モウシコミ </t>
    </rPh>
    <rPh sb="8" eb="12">
      <t xml:space="preserve">ソウカイイコウデモ </t>
    </rPh>
    <rPh sb="14" eb="16">
      <t xml:space="preserve">カノウデス </t>
    </rPh>
    <phoneticPr fontId="4"/>
  </si>
  <si>
    <t>総会後の加盟申し込みは、各事業の代表者会議までに手続きを済ませてください。</t>
    <rPh sb="0" eb="3">
      <t xml:space="preserve">ソウカイゴノ </t>
    </rPh>
    <rPh sb="4" eb="7">
      <t xml:space="preserve">カメイモウシコミニツイテハ </t>
    </rPh>
    <rPh sb="12" eb="15">
      <t xml:space="preserve">カクジギョウノダイヒョウシャカイギマデニ </t>
    </rPh>
    <rPh sb="24" eb="26">
      <t xml:space="preserve">テツヅキヲ </t>
    </rPh>
    <rPh sb="28" eb="29">
      <t xml:space="preserve">スマセテクダサイ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</si>
</sst>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 Medium"/>
      <family val="3"/>
      <charset val="128"/>
    </font>
    <font>
      <sz val="14"/>
      <color theme="1"/>
      <name val="游ゴシック Bold"/>
      <family val="3"/>
      <charset val="128"/>
    </font>
    <font>
      <sz val="26"/>
      <color theme="0"/>
      <name val="游ゴシック Bold"/>
      <charset val="128"/>
    </font>
    <font>
      <sz val="14"/>
      <color theme="1"/>
      <name val="游ゴシック Bold"/>
      <charset val="128"/>
    </font>
    <font>
      <sz val="14"/>
      <color theme="0"/>
      <name val="游ゴシック Bold"/>
      <charset val="128"/>
    </font>
    <font>
      <sz val="14"/>
      <name val="游ゴシック Bold"/>
      <charset val="128"/>
    </font>
    <font>
      <sz val="14"/>
      <color rgb="FFFF000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rgb="FFFFFF00"/>
      <name val="游ゴシック Medium"/>
      <family val="3"/>
      <charset val="128"/>
    </font>
    <font>
      <sz val="26"/>
      <color rgb="FFFFFF00"/>
      <name val="游ゴシック Bold"/>
      <charset val="128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 Bold"/>
      <charset val="128"/>
    </font>
    <font>
      <sz val="12"/>
      <color rgb="FFFF0000"/>
      <name val="游ゴシック Bold"/>
      <charset val="128"/>
    </font>
    <font>
      <sz val="14"/>
      <color rgb="FFFFFF00"/>
      <name val="游ゴシック Bold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 Bold"/>
      <charset val="128"/>
    </font>
    <font>
      <sz val="12"/>
      <color rgb="FFFF0000"/>
      <name val="游ゴシック Medium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9" borderId="7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9" borderId="1" xfId="0" applyFill="1" applyBorder="1">
      <alignment vertical="center"/>
    </xf>
    <xf numFmtId="49" fontId="0" fillId="6" borderId="1" xfId="0" applyNumberFormat="1" applyFill="1" applyBorder="1" applyAlignment="1" applyProtection="1">
      <alignment horizontal="center" vertical="center"/>
      <protection locked="0"/>
    </xf>
    <xf numFmtId="49" fontId="0" fillId="6" borderId="14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49" fontId="0" fillId="6" borderId="7" xfId="0" applyNumberForma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1" fillId="6" borderId="1" xfId="2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0" fillId="9" borderId="30" xfId="0" applyFill="1" applyBorder="1">
      <alignment vertical="center"/>
    </xf>
    <xf numFmtId="0" fontId="0" fillId="9" borderId="2" xfId="0" applyFill="1" applyBorder="1">
      <alignment vertical="center"/>
    </xf>
    <xf numFmtId="0" fontId="0" fillId="0" borderId="30" xfId="0" applyBorder="1">
      <alignment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49" fontId="0" fillId="6" borderId="6" xfId="0" quotePrefix="1" applyNumberFormat="1" applyFill="1" applyBorder="1" applyAlignment="1" applyProtection="1">
      <alignment horizontal="center" vertical="center"/>
      <protection locked="0"/>
    </xf>
    <xf numFmtId="49" fontId="0" fillId="6" borderId="5" xfId="0" applyNumberFormat="1" applyFill="1" applyBorder="1" applyAlignment="1" applyProtection="1">
      <alignment horizontal="center" vertical="center"/>
      <protection locked="0"/>
    </xf>
    <xf numFmtId="49" fontId="0" fillId="6" borderId="20" xfId="0" applyNumberFormat="1" applyFill="1" applyBorder="1" applyAlignment="1" applyProtection="1">
      <alignment horizontal="center" vertical="center"/>
      <protection locked="0"/>
    </xf>
    <xf numFmtId="49" fontId="0" fillId="6" borderId="33" xfId="0" applyNumberFormat="1" applyFill="1" applyBorder="1" applyAlignment="1" applyProtection="1">
      <alignment horizontal="center" vertical="center"/>
      <protection locked="0"/>
    </xf>
    <xf numFmtId="0" fontId="0" fillId="10" borderId="24" xfId="0" applyFill="1" applyBorder="1">
      <alignment vertical="center"/>
    </xf>
    <xf numFmtId="0" fontId="0" fillId="10" borderId="28" xfId="0" applyFill="1" applyBorder="1">
      <alignment vertical="center"/>
    </xf>
    <xf numFmtId="0" fontId="0" fillId="10" borderId="27" xfId="0" applyFill="1" applyBorder="1">
      <alignment vertical="center"/>
    </xf>
    <xf numFmtId="0" fontId="7" fillId="10" borderId="22" xfId="0" applyFont="1" applyFill="1" applyBorder="1">
      <alignment vertical="center"/>
    </xf>
    <xf numFmtId="0" fontId="7" fillId="10" borderId="23" xfId="0" applyFont="1" applyFill="1" applyBorder="1">
      <alignment vertical="center"/>
    </xf>
    <xf numFmtId="0" fontId="7" fillId="10" borderId="25" xfId="0" applyFont="1" applyFill="1" applyBorder="1">
      <alignment vertical="center"/>
    </xf>
    <xf numFmtId="0" fontId="7" fillId="10" borderId="0" xfId="0" applyFont="1" applyFill="1">
      <alignment vertical="center"/>
    </xf>
    <xf numFmtId="0" fontId="7" fillId="10" borderId="29" xfId="0" applyFont="1" applyFill="1" applyBorder="1">
      <alignment vertical="center"/>
    </xf>
    <xf numFmtId="0" fontId="7" fillId="10" borderId="26" xfId="0" applyFont="1" applyFill="1" applyBorder="1">
      <alignment vertical="center"/>
    </xf>
    <xf numFmtId="0" fontId="19" fillId="0" borderId="15" xfId="0" applyFont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49" fontId="0" fillId="0" borderId="0" xfId="1" applyNumberFormat="1" applyFont="1">
      <alignment vertical="center"/>
    </xf>
    <xf numFmtId="38" fontId="0" fillId="0" borderId="0" xfId="0" applyNumberForma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5" xfId="0" applyFont="1" applyBorder="1">
      <alignment vertical="center"/>
    </xf>
    <xf numFmtId="38" fontId="22" fillId="0" borderId="15" xfId="1" applyFont="1" applyBorder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6" xfId="0" applyFont="1" applyBorder="1" applyAlignment="1">
      <alignment horizontal="left" vertical="center" indent="1"/>
    </xf>
    <xf numFmtId="0" fontId="7" fillId="0" borderId="26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26" fillId="3" borderId="0" xfId="0" applyFont="1" applyFill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6" borderId="1" xfId="2" applyFont="1" applyFill="1" applyBorder="1" applyAlignment="1" applyProtection="1">
      <alignment horizontal="center" vertical="center"/>
      <protection hidden="1"/>
    </xf>
    <xf numFmtId="0" fontId="0" fillId="9" borderId="55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10" borderId="0" xfId="0" applyFill="1">
      <alignment vertical="center"/>
    </xf>
    <xf numFmtId="0" fontId="0" fillId="10" borderId="0" xfId="0" applyFill="1" applyAlignment="1">
      <alignment horizontal="center" vertical="center"/>
    </xf>
    <xf numFmtId="0" fontId="29" fillId="10" borderId="0" xfId="0" applyFont="1" applyFill="1">
      <alignment vertical="center"/>
    </xf>
    <xf numFmtId="0" fontId="30" fillId="10" borderId="0" xfId="0" applyFont="1" applyFill="1">
      <alignment vertical="center"/>
    </xf>
    <xf numFmtId="0" fontId="32" fillId="10" borderId="0" xfId="0" applyFont="1" applyFill="1">
      <alignment vertic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31" fillId="0" borderId="11" xfId="0" applyFont="1" applyBorder="1" applyAlignment="1">
      <alignment horizontal="center" vertical="center" shrinkToFit="1"/>
    </xf>
    <xf numFmtId="0" fontId="16" fillId="3" borderId="0" xfId="0" applyFont="1" applyFill="1" applyAlignment="1">
      <alignment vertical="center" wrapText="1"/>
    </xf>
    <xf numFmtId="0" fontId="0" fillId="6" borderId="41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6" borderId="37" xfId="0" applyFill="1" applyBorder="1" applyAlignment="1" applyProtection="1">
      <alignment vertical="center" shrinkToFit="1"/>
      <protection locked="0"/>
    </xf>
    <xf numFmtId="0" fontId="0" fillId="6" borderId="33" xfId="0" applyFill="1" applyBorder="1" applyAlignment="1" applyProtection="1">
      <alignment vertical="center" shrinkToFit="1"/>
      <protection locked="0"/>
    </xf>
    <xf numFmtId="0" fontId="0" fillId="6" borderId="34" xfId="0" applyFill="1" applyBorder="1" applyAlignment="1" applyProtection="1">
      <alignment vertical="center" shrinkToFit="1"/>
      <protection locked="0"/>
    </xf>
    <xf numFmtId="0" fontId="0" fillId="6" borderId="35" xfId="0" applyFill="1" applyBorder="1" applyAlignment="1" applyProtection="1">
      <alignment vertical="center" shrinkToFit="1"/>
      <protection locked="0"/>
    </xf>
    <xf numFmtId="0" fontId="0" fillId="9" borderId="3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6" borderId="20" xfId="0" applyFill="1" applyBorder="1" applyAlignment="1" applyProtection="1">
      <alignment vertical="center" shrinkToFit="1"/>
      <protection locked="0"/>
    </xf>
    <xf numFmtId="0" fontId="0" fillId="6" borderId="13" xfId="0" applyFill="1" applyBorder="1" applyAlignment="1" applyProtection="1">
      <alignment vertical="center" shrinkToFit="1"/>
      <protection locked="0"/>
    </xf>
    <xf numFmtId="0" fontId="0" fillId="6" borderId="26" xfId="0" applyFill="1" applyBorder="1" applyAlignment="1" applyProtection="1">
      <alignment vertical="center" shrinkToFit="1"/>
      <protection locked="0"/>
    </xf>
    <xf numFmtId="0" fontId="0" fillId="6" borderId="0" xfId="0" applyFill="1" applyAlignment="1" applyProtection="1">
      <alignment vertical="center" shrinkToFit="1"/>
      <protection locked="0"/>
    </xf>
    <xf numFmtId="0" fontId="0" fillId="6" borderId="40" xfId="0" applyFill="1" applyBorder="1" applyAlignment="1" applyProtection="1">
      <alignment vertical="center" shrinkToFit="1"/>
      <protection locked="0"/>
    </xf>
    <xf numFmtId="0" fontId="0" fillId="5" borderId="31" xfId="0" applyFill="1" applyBorder="1" applyAlignment="1" applyProtection="1">
      <alignment vertical="center" shrinkToFit="1"/>
      <protection locked="0"/>
    </xf>
    <xf numFmtId="0" fontId="0" fillId="5" borderId="30" xfId="0" applyFill="1" applyBorder="1" applyAlignment="1" applyProtection="1">
      <alignment vertical="center" shrinkToFit="1"/>
      <protection locked="0"/>
    </xf>
    <xf numFmtId="0" fontId="0" fillId="5" borderId="32" xfId="0" applyFill="1" applyBorder="1" applyAlignment="1" applyProtection="1">
      <alignment vertical="center" shrinkToFit="1"/>
      <protection locked="0"/>
    </xf>
    <xf numFmtId="0" fontId="0" fillId="6" borderId="17" xfId="0" applyFill="1" applyBorder="1" applyAlignment="1" applyProtection="1">
      <alignment vertical="center" shrinkToFit="1"/>
      <protection locked="0"/>
    </xf>
    <xf numFmtId="0" fontId="0" fillId="6" borderId="18" xfId="0" applyFill="1" applyBorder="1" applyAlignment="1" applyProtection="1">
      <alignment vertical="center" shrinkToFit="1"/>
      <protection locked="0"/>
    </xf>
    <xf numFmtId="0" fontId="0" fillId="6" borderId="19" xfId="0" applyFill="1" applyBorder="1" applyAlignment="1" applyProtection="1">
      <alignment vertical="center" shrinkToFit="1"/>
      <protection locked="0"/>
    </xf>
    <xf numFmtId="0" fontId="0" fillId="6" borderId="22" xfId="0" applyFill="1" applyBorder="1" applyAlignment="1" applyProtection="1">
      <alignment vertical="center" shrinkToFit="1"/>
      <protection locked="0"/>
    </xf>
    <xf numFmtId="0" fontId="0" fillId="6" borderId="23" xfId="0" applyFill="1" applyBorder="1" applyAlignment="1" applyProtection="1">
      <alignment vertical="center" shrinkToFit="1"/>
      <protection locked="0"/>
    </xf>
    <xf numFmtId="0" fontId="7" fillId="0" borderId="13" xfId="0" applyFont="1" applyBorder="1">
      <alignment vertical="center"/>
    </xf>
    <xf numFmtId="0" fontId="23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4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7" fillId="0" borderId="15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13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23" fillId="0" borderId="23" xfId="0" applyFont="1" applyBorder="1" applyAlignment="1">
      <alignment vertical="center" shrinkToFit="1"/>
    </xf>
    <xf numFmtId="0" fontId="18" fillId="0" borderId="9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top" shrinkToFit="1"/>
    </xf>
    <xf numFmtId="0" fontId="28" fillId="0" borderId="37" xfId="0" applyFont="1" applyBorder="1" applyAlignment="1">
      <alignment horizontal="center" vertical="top" shrinkToFi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</cellXfs>
  <cellStyles count="3">
    <cellStyle name="どちらでもない" xfId="2" builtinId="28"/>
    <cellStyle name="桁区切り" xfId="1" builtinId="6"/>
    <cellStyle name="標準" xfId="0" builtinId="0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ED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19996</xdr:colOff>
      <xdr:row>0</xdr:row>
      <xdr:rowOff>24851</xdr:rowOff>
    </xdr:from>
    <xdr:to>
      <xdr:col>1</xdr:col>
      <xdr:colOff>376428</xdr:colOff>
      <xdr:row>0</xdr:row>
      <xdr:rowOff>392659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1397F2-1F09-FE4E-A237-87134222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414" y="24851"/>
          <a:ext cx="356432" cy="36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24660</xdr:colOff>
      <xdr:row>0</xdr:row>
      <xdr:rowOff>24660</xdr:rowOff>
    </xdr:from>
    <xdr:to>
      <xdr:col>1</xdr:col>
      <xdr:colOff>381092</xdr:colOff>
      <xdr:row>0</xdr:row>
      <xdr:rowOff>392468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0C6736-53A5-084B-B983-6952B20C0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60" y="24660"/>
          <a:ext cx="356432" cy="367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24660</xdr:colOff>
      <xdr:row>0</xdr:row>
      <xdr:rowOff>24660</xdr:rowOff>
    </xdr:from>
    <xdr:to>
      <xdr:col>1</xdr:col>
      <xdr:colOff>381092</xdr:colOff>
      <xdr:row>0</xdr:row>
      <xdr:rowOff>392468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B630499-EAD4-354B-88C5-D72AFF537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391" y="24660"/>
          <a:ext cx="356432" cy="36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20760</xdr:colOff>
      <xdr:row>0</xdr:row>
      <xdr:rowOff>20760</xdr:rowOff>
    </xdr:from>
    <xdr:to>
      <xdr:col>2</xdr:col>
      <xdr:colOff>199392</xdr:colOff>
      <xdr:row>0</xdr:row>
      <xdr:rowOff>388568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A35532-4332-AE40-B588-EE2FCF2C5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245" y="20760"/>
          <a:ext cx="355117" cy="367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20760</xdr:colOff>
      <xdr:row>0</xdr:row>
      <xdr:rowOff>20760</xdr:rowOff>
    </xdr:from>
    <xdr:to>
      <xdr:col>2</xdr:col>
      <xdr:colOff>199392</xdr:colOff>
      <xdr:row>0</xdr:row>
      <xdr:rowOff>388568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949935-6CBD-2D4B-AB83-3D44EF36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560" y="20760"/>
          <a:ext cx="356432" cy="36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77CF5-66B7-4C47-A72C-1ABEF2561A4B}">
  <sheetPr>
    <tabColor rgb="FFFF0000"/>
  </sheetPr>
  <dimension ref="B1:G20"/>
  <sheetViews>
    <sheetView showGridLines="0" showRowColHeaders="0" tabSelected="1" zoomScale="120" zoomScaleNormal="120" workbookViewId="0">
      <pane ySplit="3" topLeftCell="A4" activePane="bottomLeft" state="frozen"/>
      <selection pane="bottomLeft" activeCell="A4" sqref="A4"/>
    </sheetView>
  </sheetViews>
  <sheetFormatPr baseColWidth="10" defaultRowHeight="20"/>
  <cols>
    <col min="1" max="1" width="2" customWidth="1"/>
    <col min="2" max="2" width="11.42578125" customWidth="1"/>
    <col min="3" max="3" width="1.7109375" customWidth="1"/>
    <col min="4" max="4" width="18.5703125" customWidth="1"/>
    <col min="5" max="5" width="2.140625" customWidth="1"/>
    <col min="6" max="6" width="10" customWidth="1"/>
    <col min="10" max="10" width="11.28515625" bestFit="1" customWidth="1"/>
  </cols>
  <sheetData>
    <row r="1" spans="2:6" ht="32" customHeight="1">
      <c r="B1" s="10" t="s">
        <v>0</v>
      </c>
    </row>
    <row r="2" spans="2:6" ht="6" customHeight="1"/>
    <row r="3" spans="2:6" s="15" customFormat="1" ht="45" customHeight="1">
      <c r="B3" s="16" t="s">
        <v>10</v>
      </c>
    </row>
    <row r="6" spans="2:6" ht="24">
      <c r="B6" s="18" t="s">
        <v>1</v>
      </c>
      <c r="D6" s="17" t="s">
        <v>2</v>
      </c>
    </row>
    <row r="8" spans="2:6" ht="24">
      <c r="D8" s="14" t="s">
        <v>110</v>
      </c>
    </row>
    <row r="10" spans="2:6" ht="20" customHeight="1">
      <c r="D10" s="20" t="s">
        <v>4</v>
      </c>
      <c r="F10" s="13" t="s">
        <v>27</v>
      </c>
    </row>
    <row r="12" spans="2:6" ht="20" customHeight="1">
      <c r="D12" s="21" t="s">
        <v>5</v>
      </c>
      <c r="F12" s="13" t="s">
        <v>28</v>
      </c>
    </row>
    <row r="15" spans="2:6" ht="24">
      <c r="B15" s="22" t="s">
        <v>6</v>
      </c>
      <c r="D15" s="14" t="s">
        <v>7</v>
      </c>
    </row>
    <row r="17" spans="2:7" ht="24">
      <c r="D17" s="38" t="s">
        <v>29</v>
      </c>
      <c r="F17" s="13" t="s">
        <v>8</v>
      </c>
      <c r="G17" s="13" t="s">
        <v>30</v>
      </c>
    </row>
    <row r="20" spans="2:7" ht="24">
      <c r="B20" s="19" t="s">
        <v>9</v>
      </c>
      <c r="D20" s="14" t="s">
        <v>31</v>
      </c>
    </row>
  </sheetData>
  <sheetProtection algorithmName="SHA-512" hashValue="bIFGU3LRN5a6yGG1Y5Ta2c9/ER5vMx16QI9j4SmaPkXJCbWwXLCiLP/rh6QPT1baIePuFyM7cHsv8rdKYQgJdw==" saltValue="VQ1gLW2MdqmlHTxlFDWv0g==" spinCount="100000" sheet="1" objects="1" scenarios="1" selectLockedCells="1"/>
  <phoneticPr fontId="4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4F6E-F51E-2C4F-B325-E40E8FFD42E1}">
  <sheetPr>
    <tabColor rgb="FFFFFF00"/>
  </sheetPr>
  <dimension ref="B1:O14"/>
  <sheetViews>
    <sheetView showGridLines="0" showRowColHeaders="0" zoomScale="120" zoomScaleNormal="120" workbookViewId="0">
      <pane ySplit="4" topLeftCell="A5" activePane="bottomLeft" state="frozen"/>
      <selection pane="bottomLeft" activeCell="C6" sqref="C6:F6"/>
    </sheetView>
  </sheetViews>
  <sheetFormatPr baseColWidth="10" defaultRowHeight="20"/>
  <cols>
    <col min="1" max="1" width="2" customWidth="1"/>
    <col min="2" max="2" width="8.5703125" customWidth="1"/>
    <col min="3" max="3" width="6.28515625" customWidth="1"/>
    <col min="4" max="9" width="3.5703125" customWidth="1"/>
    <col min="11" max="11" width="10.7109375" customWidth="1"/>
    <col min="13" max="13" width="18.28515625" bestFit="1" customWidth="1"/>
  </cols>
  <sheetData>
    <row r="1" spans="2:15" ht="32" customHeight="1">
      <c r="B1" s="10" t="s">
        <v>0</v>
      </c>
    </row>
    <row r="2" spans="2:15" ht="6" customHeight="1"/>
    <row r="3" spans="2:15" s="15" customFormat="1" ht="45" customHeight="1">
      <c r="B3" s="16" t="s">
        <v>11</v>
      </c>
      <c r="M3" s="99" t="s">
        <v>95</v>
      </c>
      <c r="N3" s="99"/>
      <c r="O3" s="99"/>
    </row>
    <row r="4" spans="2:15" ht="10" customHeight="1"/>
    <row r="5" spans="2:15" ht="10" customHeight="1" thickBot="1"/>
    <row r="6" spans="2:15" ht="22" customHeight="1" thickBot="1">
      <c r="B6" s="85" t="s">
        <v>109</v>
      </c>
      <c r="C6" s="95" t="s">
        <v>39</v>
      </c>
      <c r="D6" s="96"/>
      <c r="E6" s="96"/>
      <c r="F6" s="97"/>
      <c r="M6" s="23" t="s">
        <v>13</v>
      </c>
    </row>
    <row r="7" spans="2:15">
      <c r="M7" s="83" t="s">
        <v>4</v>
      </c>
    </row>
    <row r="8" spans="2:15" ht="21" thickBot="1">
      <c r="C8" s="98" t="str">
        <f>VLOOKUP(C6,基本情報!$E$2:$F$4,2,FALSE)</f>
        <v xml:space="preserve"> </v>
      </c>
      <c r="D8" s="98"/>
      <c r="E8" s="98"/>
      <c r="F8" s="98"/>
      <c r="G8" s="98"/>
      <c r="H8" s="98"/>
      <c r="I8" s="98"/>
      <c r="M8" s="84" t="s">
        <v>5</v>
      </c>
    </row>
    <row r="9" spans="2:15" ht="24" customHeight="1" thickBot="1">
      <c r="B9" s="27" t="s">
        <v>108</v>
      </c>
      <c r="C9" s="86" t="s">
        <v>100</v>
      </c>
      <c r="D9" s="89">
        <v>7</v>
      </c>
      <c r="E9" s="87" t="s">
        <v>101</v>
      </c>
      <c r="F9" s="89">
        <v>4</v>
      </c>
      <c r="G9" s="87" t="s">
        <v>102</v>
      </c>
      <c r="H9" s="89">
        <v>12</v>
      </c>
      <c r="I9" s="88" t="s">
        <v>103</v>
      </c>
    </row>
    <row r="11" spans="2:15" s="90" customFormat="1">
      <c r="B11" s="93"/>
    </row>
    <row r="12" spans="2:15" s="90" customFormat="1">
      <c r="B12" s="93" t="s">
        <v>112</v>
      </c>
      <c r="C12" s="92"/>
    </row>
    <row r="13" spans="2:15" s="90" customFormat="1">
      <c r="B13" s="94" t="s">
        <v>113</v>
      </c>
    </row>
    <row r="14" spans="2:15" s="90" customFormat="1">
      <c r="B14" s="91"/>
      <c r="C14" s="92"/>
    </row>
  </sheetData>
  <sheetProtection algorithmName="SHA-512" hashValue="pp+dVCvlTUgnmBJzu2psRxKhnSjKLNjIElu2sv2zq+6VhWF4oRfb4gnyS3uPquctMImGxkcMYaox40Vsvig+Dw==" saltValue="q7aM6FNx0LsuRuAUixb6HA==" spinCount="100000" sheet="1" objects="1" scenarios="1" selectLockedCells="1"/>
  <mergeCells count="3">
    <mergeCell ref="C6:F6"/>
    <mergeCell ref="C8:I8"/>
    <mergeCell ref="M3:O3"/>
  </mergeCells>
  <phoneticPr fontId="4"/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24B73010-957E-8049-817B-0324A9ADE6AF}">
          <x14:formula1>
            <xm:f>基本情報!$E$2:$E$4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EA8E-3BA7-B441-8011-F35DD694C6D1}">
  <sheetPr>
    <tabColor rgb="FFFFFF00"/>
  </sheetPr>
  <dimension ref="B1:O25"/>
  <sheetViews>
    <sheetView showGridLines="0" showRowColHeaders="0" zoomScale="120" zoomScaleNormal="120" workbookViewId="0">
      <pane ySplit="4" topLeftCell="A5" activePane="bottomLeft" state="frozen"/>
      <selection pane="bottomLeft" activeCell="D6" sqref="D6:F6"/>
    </sheetView>
  </sheetViews>
  <sheetFormatPr baseColWidth="10" defaultRowHeight="20"/>
  <cols>
    <col min="1" max="1" width="2" customWidth="1"/>
    <col min="2" max="2" width="8" customWidth="1"/>
    <col min="3" max="3" width="15.7109375" bestFit="1" customWidth="1"/>
    <col min="4" max="4" width="6.28515625" customWidth="1"/>
    <col min="5" max="5" width="3.42578125" bestFit="1" customWidth="1"/>
    <col min="6" max="6" width="6.28515625" customWidth="1"/>
    <col min="7" max="7" width="3.42578125" customWidth="1"/>
    <col min="8" max="8" width="6.28515625" customWidth="1"/>
    <col min="11" max="11" width="10.7109375" customWidth="1"/>
    <col min="13" max="13" width="18.28515625" bestFit="1" customWidth="1"/>
  </cols>
  <sheetData>
    <row r="1" spans="2:15" ht="32" customHeight="1">
      <c r="B1" s="10" t="s">
        <v>0</v>
      </c>
    </row>
    <row r="2" spans="2:15" ht="6" customHeight="1"/>
    <row r="3" spans="2:15" s="15" customFormat="1" ht="45" customHeight="1">
      <c r="B3" s="16" t="s">
        <v>11</v>
      </c>
      <c r="M3" s="99" t="s">
        <v>96</v>
      </c>
      <c r="N3" s="99"/>
      <c r="O3" s="99"/>
    </row>
    <row r="4" spans="2:15" ht="10" customHeight="1"/>
    <row r="5" spans="2:15" ht="10" customHeight="1" thickBot="1"/>
    <row r="6" spans="2:15" ht="24" customHeight="1" thickBot="1">
      <c r="B6" s="27" t="s">
        <v>12</v>
      </c>
      <c r="C6" s="24"/>
      <c r="D6" s="116" t="s">
        <v>3</v>
      </c>
      <c r="E6" s="117"/>
      <c r="F6" s="118"/>
      <c r="M6" s="23" t="s">
        <v>13</v>
      </c>
    </row>
    <row r="7" spans="2:15" ht="24" customHeight="1" thickBot="1">
      <c r="B7" s="110" t="s">
        <v>14</v>
      </c>
      <c r="C7" s="28" t="s">
        <v>15</v>
      </c>
      <c r="D7" s="119"/>
      <c r="E7" s="120"/>
      <c r="F7" s="120"/>
      <c r="G7" s="120"/>
      <c r="H7" s="120"/>
      <c r="I7" s="120"/>
      <c r="J7" s="120"/>
      <c r="K7" s="121"/>
      <c r="M7" s="83" t="s">
        <v>4</v>
      </c>
    </row>
    <row r="8" spans="2:15" ht="24" customHeight="1" thickBot="1">
      <c r="B8" s="110"/>
      <c r="C8" s="4" t="s">
        <v>16</v>
      </c>
      <c r="D8" s="122"/>
      <c r="E8" s="123"/>
      <c r="F8" s="123"/>
      <c r="G8" s="123"/>
      <c r="H8" s="123"/>
      <c r="I8" s="104"/>
      <c r="J8" s="104"/>
      <c r="K8" s="105"/>
      <c r="M8" s="84" t="s">
        <v>5</v>
      </c>
    </row>
    <row r="9" spans="2:15" ht="24" customHeight="1" thickBot="1">
      <c r="B9" s="110"/>
      <c r="C9" s="1" t="s">
        <v>50</v>
      </c>
      <c r="D9" s="103"/>
      <c r="E9" s="104"/>
      <c r="F9" s="104"/>
      <c r="G9" s="104"/>
      <c r="H9" s="105"/>
      <c r="I9" s="53" t="s">
        <v>59</v>
      </c>
      <c r="J9" s="8"/>
      <c r="K9" s="8"/>
    </row>
    <row r="10" spans="2:15" ht="24" customHeight="1" thickBot="1">
      <c r="B10" s="109" t="s">
        <v>17</v>
      </c>
      <c r="C10" s="28" t="s">
        <v>18</v>
      </c>
      <c r="D10" s="41"/>
      <c r="E10" s="29" t="s">
        <v>19</v>
      </c>
      <c r="F10" s="40"/>
      <c r="G10" s="33"/>
      <c r="H10" s="26"/>
      <c r="I10" s="3"/>
      <c r="J10" s="3"/>
      <c r="K10" s="3"/>
    </row>
    <row r="11" spans="2:15" ht="24" customHeight="1" thickBot="1">
      <c r="B11" s="110"/>
      <c r="C11" s="4" t="s">
        <v>20</v>
      </c>
      <c r="D11" s="111"/>
      <c r="E11" s="112"/>
      <c r="F11" s="112"/>
      <c r="G11" s="113"/>
      <c r="H11" s="113"/>
      <c r="I11" s="114"/>
      <c r="J11" s="114"/>
      <c r="K11" s="115"/>
    </row>
    <row r="12" spans="2:15" ht="24" customHeight="1" thickBot="1">
      <c r="B12" s="110"/>
      <c r="C12" s="4" t="s">
        <v>21</v>
      </c>
      <c r="D12" s="5"/>
      <c r="E12" s="30" t="s">
        <v>19</v>
      </c>
      <c r="F12" s="5"/>
      <c r="G12" s="30" t="s">
        <v>19</v>
      </c>
      <c r="H12" s="42"/>
      <c r="I12" s="7"/>
      <c r="J12" s="8"/>
      <c r="K12" s="8"/>
    </row>
    <row r="13" spans="2:15" ht="24" customHeight="1" thickBot="1">
      <c r="B13" s="110"/>
      <c r="C13" s="1" t="s">
        <v>22</v>
      </c>
      <c r="D13" s="9"/>
      <c r="E13" s="32" t="s">
        <v>19</v>
      </c>
      <c r="F13" s="9"/>
      <c r="G13" s="32" t="s">
        <v>19</v>
      </c>
      <c r="H13" s="43"/>
      <c r="I13" s="34"/>
    </row>
    <row r="14" spans="2:15" ht="24" customHeight="1" thickBot="1">
      <c r="B14" s="109" t="s">
        <v>35</v>
      </c>
      <c r="C14" s="28" t="s">
        <v>23</v>
      </c>
      <c r="D14" s="119"/>
      <c r="E14" s="120"/>
      <c r="F14" s="120"/>
      <c r="G14" s="120"/>
      <c r="H14" s="120"/>
      <c r="I14" s="34"/>
      <c r="K14" s="17" t="s">
        <v>58</v>
      </c>
      <c r="L14" s="11"/>
      <c r="M14" s="11"/>
      <c r="N14" s="11"/>
    </row>
    <row r="15" spans="2:15" ht="24" customHeight="1" thickBot="1">
      <c r="B15" s="110"/>
      <c r="C15" s="4" t="s">
        <v>41</v>
      </c>
      <c r="D15" s="5"/>
      <c r="E15" s="30" t="s">
        <v>19</v>
      </c>
      <c r="F15" s="5"/>
      <c r="G15" s="30" t="s">
        <v>19</v>
      </c>
      <c r="H15" s="42"/>
      <c r="I15" s="2"/>
      <c r="K15" s="47" t="s">
        <v>55</v>
      </c>
      <c r="L15" s="48"/>
      <c r="M15" s="48"/>
      <c r="N15" s="48"/>
      <c r="O15" s="44"/>
    </row>
    <row r="16" spans="2:15" ht="24" customHeight="1" thickBot="1">
      <c r="B16" s="110"/>
      <c r="C16" s="1" t="s">
        <v>34</v>
      </c>
      <c r="D16" s="100"/>
      <c r="E16" s="101"/>
      <c r="F16" s="101"/>
      <c r="G16" s="101"/>
      <c r="H16" s="101"/>
      <c r="I16" s="102"/>
      <c r="K16" s="49" t="s">
        <v>56</v>
      </c>
      <c r="L16" s="50"/>
      <c r="M16" s="50"/>
      <c r="N16" s="50"/>
      <c r="O16" s="45"/>
    </row>
    <row r="17" spans="2:15" ht="24" customHeight="1" thickBot="1">
      <c r="B17" s="25" t="s">
        <v>36</v>
      </c>
      <c r="C17" s="24"/>
      <c r="D17" s="116" t="s">
        <v>39</v>
      </c>
      <c r="E17" s="117"/>
      <c r="F17" s="118"/>
      <c r="G17" s="12"/>
      <c r="H17" s="12"/>
      <c r="K17" s="51" t="s">
        <v>57</v>
      </c>
      <c r="L17" s="52"/>
      <c r="M17" s="52"/>
      <c r="N17" s="52"/>
      <c r="O17" s="46"/>
    </row>
    <row r="18" spans="2:15" ht="24" customHeight="1">
      <c r="B18" s="12"/>
      <c r="D18" s="12"/>
      <c r="E18" s="12"/>
      <c r="F18" s="12"/>
      <c r="G18" s="12"/>
      <c r="H18" s="12"/>
    </row>
    <row r="19" spans="2:15" ht="24" customHeight="1" thickBot="1">
      <c r="B19" t="str">
        <f>IF(D17="選択してください","書類送付先が [責任者自宅] の場合は下の欄を必ず入力してください",IF(D17="責任者自宅","下の書類送付先を必ず入力してください","下の欄を入力する必要はありません"))</f>
        <v>書類送付先が [責任者自宅] の場合は下の欄を必ず入力してください</v>
      </c>
      <c r="D19" s="12"/>
      <c r="E19" s="12"/>
      <c r="F19" s="12"/>
      <c r="G19" s="12"/>
      <c r="H19" s="12"/>
    </row>
    <row r="20" spans="2:15" ht="24" customHeight="1" thickBot="1">
      <c r="B20" s="106" t="s">
        <v>40</v>
      </c>
      <c r="C20" s="28" t="s">
        <v>18</v>
      </c>
      <c r="D20" s="41"/>
      <c r="E20" s="29" t="s">
        <v>19</v>
      </c>
      <c r="F20" s="40"/>
      <c r="G20" s="2"/>
      <c r="H20" s="3"/>
      <c r="I20" s="3"/>
      <c r="J20" s="3"/>
      <c r="K20" s="3"/>
    </row>
    <row r="21" spans="2:15" ht="24" customHeight="1" thickBot="1">
      <c r="B21" s="107"/>
      <c r="C21" s="4" t="s">
        <v>20</v>
      </c>
      <c r="D21" s="111"/>
      <c r="E21" s="112"/>
      <c r="F21" s="112"/>
      <c r="G21" s="113"/>
      <c r="H21" s="113"/>
      <c r="I21" s="114"/>
      <c r="J21" s="114"/>
      <c r="K21" s="115"/>
    </row>
    <row r="22" spans="2:15" ht="24" customHeight="1">
      <c r="B22" s="107"/>
      <c r="C22" s="4" t="s">
        <v>21</v>
      </c>
      <c r="D22" s="5"/>
      <c r="E22" s="36" t="s">
        <v>19</v>
      </c>
      <c r="F22" s="5"/>
      <c r="G22" s="36" t="s">
        <v>19</v>
      </c>
      <c r="H22" s="6"/>
      <c r="I22" s="7"/>
      <c r="J22" s="8"/>
      <c r="K22" s="8"/>
    </row>
    <row r="23" spans="2:15" ht="24" customHeight="1">
      <c r="B23" s="107"/>
      <c r="C23" s="4" t="s">
        <v>22</v>
      </c>
      <c r="D23" s="5"/>
      <c r="E23" s="12" t="s">
        <v>19</v>
      </c>
      <c r="F23" s="5"/>
      <c r="G23" s="12" t="s">
        <v>19</v>
      </c>
      <c r="H23" s="6"/>
    </row>
    <row r="24" spans="2:15">
      <c r="B24" s="107"/>
      <c r="C24" s="4" t="s">
        <v>41</v>
      </c>
      <c r="D24" s="5"/>
      <c r="E24" s="35" t="s">
        <v>19</v>
      </c>
      <c r="F24" s="5"/>
      <c r="G24" s="35" t="s">
        <v>19</v>
      </c>
      <c r="H24" s="6"/>
    </row>
    <row r="25" spans="2:15" ht="21" thickBot="1">
      <c r="B25" s="108"/>
      <c r="C25" s="1" t="s">
        <v>23</v>
      </c>
      <c r="D25" s="103"/>
      <c r="E25" s="104"/>
      <c r="F25" s="104"/>
      <c r="G25" s="104"/>
      <c r="H25" s="105"/>
    </row>
  </sheetData>
  <sheetProtection algorithmName="SHA-512" hashValue="+6zIilUgSBQrlUl9tEAKidCX97+FCou/7F0aSVl4PLSAbMOz1GDEIimze9Sq2j68CXB17tuhBP2h5+iJyz1raQ==" saltValue="zo46n3o90J20V7B0DlVXOQ==" spinCount="100000" sheet="1" selectLockedCells="1"/>
  <mergeCells count="15">
    <mergeCell ref="D16:I16"/>
    <mergeCell ref="D25:H25"/>
    <mergeCell ref="B20:B25"/>
    <mergeCell ref="M3:O3"/>
    <mergeCell ref="B14:B16"/>
    <mergeCell ref="D21:K21"/>
    <mergeCell ref="D17:F17"/>
    <mergeCell ref="B10:B13"/>
    <mergeCell ref="D11:K11"/>
    <mergeCell ref="D14:H14"/>
    <mergeCell ref="D6:F6"/>
    <mergeCell ref="B7:B9"/>
    <mergeCell ref="D7:K7"/>
    <mergeCell ref="D8:K8"/>
    <mergeCell ref="D9:H9"/>
  </mergeCells>
  <phoneticPr fontId="4"/>
  <conditionalFormatting sqref="B19">
    <cfRule type="expression" dxfId="9" priority="1">
      <formula>$D$17="責任者自宅"</formula>
    </cfRule>
  </conditionalFormatting>
  <dataValidations count="1">
    <dataValidation imeMode="off" allowBlank="1" showInputMessage="1" showErrorMessage="1" sqref="D16" xr:uid="{A0FAFED9-5D44-984A-8CBB-EBF2E2622A93}"/>
  </dataValidation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ff" allowBlank="1" showInputMessage="1" showErrorMessage="1" xr:uid="{F33F9A63-2941-E342-8B15-A47DAA0EA158}">
          <x14:formula1>
            <xm:f>基本情報!$A$2:$A$8</xm:f>
          </x14:formula1>
          <xm:sqref>D6:F6</xm:sqref>
        </x14:dataValidation>
        <x14:dataValidation type="list" imeMode="off" allowBlank="1" showInputMessage="1" showErrorMessage="1" xr:uid="{724B5516-16F1-2F48-BD97-2D0DF9E3F498}">
          <x14:formula1>
            <xm:f>基本情報!$H$2:$H$4</xm:f>
          </x14:formula1>
          <xm:sqref>D17:F17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9194-4EF1-6A4A-8B35-9D834DDC3C34}">
  <sheetPr>
    <tabColor rgb="FF00B0F0"/>
    <pageSetUpPr fitToPage="1"/>
  </sheetPr>
  <dimension ref="B1:P39"/>
  <sheetViews>
    <sheetView showGridLines="0" showRowColHeaders="0" zoomScale="120" zoomScaleNormal="120" workbookViewId="0">
      <pane ySplit="4" topLeftCell="A5" activePane="bottomLeft" state="frozen"/>
      <selection pane="bottomLeft" activeCell="A4" sqref="A4"/>
    </sheetView>
  </sheetViews>
  <sheetFormatPr baseColWidth="10" defaultRowHeight="20"/>
  <cols>
    <col min="1" max="2" width="2" customWidth="1"/>
    <col min="3" max="4" width="6.28515625" customWidth="1"/>
    <col min="5" max="5" width="5.7109375" customWidth="1"/>
    <col min="7" max="7" width="5" customWidth="1"/>
    <col min="9" max="10" width="5.7109375" customWidth="1"/>
    <col min="11" max="11" width="25.7109375" customWidth="1"/>
    <col min="12" max="12" width="5.7109375" customWidth="1"/>
  </cols>
  <sheetData>
    <row r="1" spans="2:16" ht="32" customHeight="1">
      <c r="B1" s="10" t="s">
        <v>0</v>
      </c>
    </row>
    <row r="2" spans="2:16" ht="6" customHeight="1"/>
    <row r="3" spans="2:16" s="15" customFormat="1" ht="45" customHeight="1">
      <c r="B3" s="16" t="s">
        <v>43</v>
      </c>
      <c r="O3" s="78" t="s">
        <v>42</v>
      </c>
      <c r="P3" s="37"/>
    </row>
    <row r="4" spans="2:16" ht="15" customHeight="1"/>
    <row r="5" spans="2:16" ht="15" customHeight="1"/>
    <row r="6" spans="2:16" ht="24">
      <c r="K6" s="144">
        <f>基本情報!K6</f>
        <v>45759</v>
      </c>
      <c r="L6" s="144"/>
    </row>
    <row r="8" spans="2:16" ht="24">
      <c r="C8" s="11" t="s">
        <v>44</v>
      </c>
    </row>
    <row r="9" spans="2:16" ht="24">
      <c r="C9" s="39" t="s">
        <v>45</v>
      </c>
    </row>
    <row r="11" spans="2:16" ht="35" customHeight="1">
      <c r="J11" s="54" t="s">
        <v>84</v>
      </c>
      <c r="K11" s="129" t="str">
        <f>IF(団体情報!D8="","",団体情報!D8)</f>
        <v/>
      </c>
      <c r="L11" s="129"/>
    </row>
    <row r="12" spans="2:16" ht="16" customHeight="1">
      <c r="J12" s="58" t="s">
        <v>46</v>
      </c>
      <c r="K12" s="129" t="str">
        <f>IF(団体情報!D9="","",団体情報!D9)</f>
        <v/>
      </c>
      <c r="L12" s="140" t="s">
        <v>111</v>
      </c>
      <c r="M12" s="142" t="s">
        <v>86</v>
      </c>
      <c r="N12" s="142"/>
      <c r="O12" s="142"/>
    </row>
    <row r="13" spans="2:16" ht="16" customHeight="1">
      <c r="J13" s="59" t="s">
        <v>47</v>
      </c>
      <c r="K13" s="129"/>
      <c r="L13" s="141"/>
      <c r="M13" s="142"/>
      <c r="N13" s="142"/>
      <c r="O13" s="142"/>
    </row>
    <row r="15" spans="2:16" ht="38">
      <c r="C15" s="164" t="s">
        <v>72</v>
      </c>
      <c r="D15" s="164"/>
      <c r="E15" s="164"/>
      <c r="F15" s="164"/>
      <c r="G15" s="164"/>
      <c r="H15" s="164"/>
      <c r="I15" s="164"/>
      <c r="J15" s="164"/>
      <c r="K15" s="164"/>
      <c r="L15" s="164"/>
    </row>
    <row r="16" spans="2:16" ht="26" customHeight="1">
      <c r="C16" s="165" t="s">
        <v>48</v>
      </c>
      <c r="D16" s="165"/>
      <c r="E16" s="165"/>
      <c r="F16" s="165"/>
      <c r="G16" s="165"/>
      <c r="H16" s="165"/>
      <c r="I16" s="165"/>
      <c r="J16" s="165"/>
      <c r="K16" s="165"/>
      <c r="L16" s="165"/>
    </row>
    <row r="17" spans="3:12" ht="25" thickBot="1">
      <c r="C17" s="11" t="s">
        <v>49</v>
      </c>
    </row>
    <row r="18" spans="3:12" ht="40" customHeight="1">
      <c r="C18" s="134" t="s">
        <v>69</v>
      </c>
      <c r="D18" s="135"/>
      <c r="E18" s="62"/>
      <c r="F18" s="63">
        <f>基本情報!P4</f>
        <v>8000</v>
      </c>
      <c r="G18" s="62" t="s">
        <v>51</v>
      </c>
      <c r="H18" s="62" t="str">
        <f>"（　A　8,000 円　＋　B　"&amp;O19&amp;" 円　）"</f>
        <v>（　A　8,000 円　＋　B　 円　）</v>
      </c>
      <c r="I18" s="62"/>
      <c r="J18" s="62"/>
      <c r="K18" s="62"/>
      <c r="L18" s="64"/>
    </row>
    <row r="19" spans="3:12" ht="24">
      <c r="C19" s="136"/>
      <c r="D19" s="137"/>
      <c r="E19" s="61" t="s">
        <v>53</v>
      </c>
      <c r="F19" s="11"/>
      <c r="G19" s="11"/>
      <c r="H19" s="11"/>
      <c r="I19" s="11"/>
      <c r="J19" s="11"/>
      <c r="K19" s="11"/>
      <c r="L19" s="65"/>
    </row>
    <row r="20" spans="3:12" ht="24">
      <c r="C20" s="138"/>
      <c r="D20" s="139"/>
      <c r="E20" s="68" t="s">
        <v>52</v>
      </c>
      <c r="F20" s="69"/>
      <c r="G20" s="69"/>
      <c r="H20" s="69"/>
      <c r="I20" s="69"/>
      <c r="J20" s="69"/>
      <c r="K20" s="69"/>
      <c r="L20" s="70"/>
    </row>
    <row r="21" spans="3:12" ht="40" customHeight="1">
      <c r="C21" s="157" t="s">
        <v>70</v>
      </c>
      <c r="D21" s="158"/>
      <c r="E21" s="166" t="str">
        <f>VLOOKUP(団体情報!D6,基本情報!$A$2:$B$8,2,FALSE)</f>
        <v>選択してください</v>
      </c>
      <c r="F21" s="166"/>
      <c r="G21" s="166"/>
      <c r="H21" s="166"/>
      <c r="I21" s="166"/>
      <c r="J21" s="166"/>
      <c r="K21" s="166"/>
      <c r="L21" s="167"/>
    </row>
    <row r="22" spans="3:12" ht="30" customHeight="1">
      <c r="C22" s="155" t="s">
        <v>54</v>
      </c>
      <c r="D22" s="156"/>
      <c r="E22" s="168" t="str">
        <f>IF(団体情報!D7="","",団体情報!D7)</f>
        <v/>
      </c>
      <c r="F22" s="168"/>
      <c r="G22" s="168"/>
      <c r="H22" s="168"/>
      <c r="I22" s="168"/>
      <c r="J22" s="168"/>
      <c r="K22" s="168"/>
      <c r="L22" s="169"/>
    </row>
    <row r="23" spans="3:12" ht="56" customHeight="1">
      <c r="C23" s="153" t="s">
        <v>71</v>
      </c>
      <c r="D23" s="154"/>
      <c r="E23" s="130" t="str">
        <f>IF(団体情報!D8="","",団体情報!D8)</f>
        <v/>
      </c>
      <c r="F23" s="130"/>
      <c r="G23" s="130"/>
      <c r="H23" s="130"/>
      <c r="I23" s="130"/>
      <c r="J23" s="130"/>
      <c r="K23" s="130"/>
      <c r="L23" s="131"/>
    </row>
    <row r="24" spans="3:12" ht="30" customHeight="1">
      <c r="C24" s="161" t="s">
        <v>60</v>
      </c>
      <c r="D24" s="162"/>
      <c r="E24" s="79" t="s">
        <v>61</v>
      </c>
      <c r="F24" s="128" t="str">
        <f>団体情報!D10&amp;" - "&amp;団体情報!F10</f>
        <v xml:space="preserve"> - </v>
      </c>
      <c r="G24" s="128"/>
      <c r="H24" s="71"/>
      <c r="I24" s="71"/>
      <c r="J24" s="71"/>
      <c r="K24" s="71"/>
      <c r="L24" s="72"/>
    </row>
    <row r="25" spans="3:12" ht="44" customHeight="1">
      <c r="C25" s="136"/>
      <c r="D25" s="137"/>
      <c r="E25" s="132" t="str">
        <f>IF(団体情報!D11="","",団体情報!D11)</f>
        <v/>
      </c>
      <c r="F25" s="132"/>
      <c r="G25" s="132"/>
      <c r="H25" s="132"/>
      <c r="I25" s="132"/>
      <c r="J25" s="132"/>
      <c r="K25" s="132"/>
      <c r="L25" s="133"/>
    </row>
    <row r="26" spans="3:12" ht="30" customHeight="1">
      <c r="C26" s="138"/>
      <c r="D26" s="139"/>
      <c r="E26" s="73" t="s">
        <v>62</v>
      </c>
      <c r="F26" s="124" t="str">
        <f>団体情報!D12&amp;" - "&amp;団体情報!F12&amp;" - "&amp;団体情報!H12</f>
        <v xml:space="preserve"> -  - </v>
      </c>
      <c r="G26" s="124"/>
      <c r="H26" s="124"/>
      <c r="I26" s="31"/>
      <c r="J26" s="73" t="s">
        <v>63</v>
      </c>
      <c r="K26" s="74" t="str">
        <f>団体情報!D13&amp;" - "&amp;団体情報!F13&amp;" - "&amp;団体情報!H13</f>
        <v xml:space="preserve"> -  - </v>
      </c>
      <c r="L26" s="75"/>
    </row>
    <row r="27" spans="3:12" ht="38" customHeight="1">
      <c r="C27" s="163" t="s">
        <v>90</v>
      </c>
      <c r="D27" s="162"/>
      <c r="E27" s="71" t="s">
        <v>64</v>
      </c>
      <c r="F27" s="147" t="str">
        <f>IF(団体情報!D14="","",団体情報!D14)</f>
        <v/>
      </c>
      <c r="G27" s="147"/>
      <c r="H27" s="147"/>
      <c r="I27" s="147"/>
      <c r="J27" s="73" t="s">
        <v>65</v>
      </c>
      <c r="K27" s="71" t="str">
        <f>団体情報!D15&amp;" - "&amp;団体情報!F15&amp;" - "&amp;団体情報!H15</f>
        <v xml:space="preserve"> -  - </v>
      </c>
      <c r="L27" s="72"/>
    </row>
    <row r="28" spans="3:12" ht="30" customHeight="1">
      <c r="C28" s="138"/>
      <c r="D28" s="139"/>
      <c r="E28" s="73" t="s">
        <v>34</v>
      </c>
      <c r="F28" s="74"/>
      <c r="G28" s="145" t="str">
        <f>IF(団体情報!D16="","",団体情報!D16)</f>
        <v/>
      </c>
      <c r="H28" s="145"/>
      <c r="I28" s="145"/>
      <c r="J28" s="145"/>
      <c r="K28" s="145"/>
      <c r="L28" s="146"/>
    </row>
    <row r="29" spans="3:12" ht="38" customHeight="1" thickBot="1">
      <c r="C29" s="159" t="s">
        <v>36</v>
      </c>
      <c r="D29" s="160"/>
      <c r="E29" s="126" t="str">
        <f>団体情報!D17</f>
        <v>選択してください</v>
      </c>
      <c r="F29" s="126"/>
      <c r="G29" s="126"/>
      <c r="H29" s="126"/>
      <c r="I29" s="126"/>
      <c r="J29" s="126"/>
      <c r="K29" s="126"/>
      <c r="L29" s="127"/>
    </row>
    <row r="30" spans="3:12" ht="10" customHeight="1" thickBot="1"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3:12" ht="30" customHeight="1">
      <c r="C31" s="148" t="s">
        <v>36</v>
      </c>
      <c r="D31" s="151" t="s">
        <v>66</v>
      </c>
      <c r="E31" s="80" t="s">
        <v>61</v>
      </c>
      <c r="F31" s="143" t="str">
        <f>団体情報!D20&amp;" - "&amp;団体情報!F20</f>
        <v xml:space="preserve"> - </v>
      </c>
      <c r="G31" s="143"/>
      <c r="H31" s="62"/>
      <c r="I31" s="62"/>
      <c r="J31" s="62"/>
      <c r="K31" s="62"/>
      <c r="L31" s="64"/>
    </row>
    <row r="32" spans="3:12" ht="44" customHeight="1">
      <c r="C32" s="149"/>
      <c r="D32" s="152"/>
      <c r="E32" s="132" t="str">
        <f>IF(団体情報!D21="","",団体情報!D21)</f>
        <v/>
      </c>
      <c r="F32" s="132"/>
      <c r="G32" s="132"/>
      <c r="H32" s="132"/>
      <c r="I32" s="132"/>
      <c r="J32" s="132"/>
      <c r="K32" s="132"/>
      <c r="L32" s="133"/>
    </row>
    <row r="33" spans="3:12" ht="30" customHeight="1">
      <c r="C33" s="149"/>
      <c r="D33" s="152"/>
      <c r="E33" s="73" t="s">
        <v>62</v>
      </c>
      <c r="F33" s="124" t="str">
        <f>団体情報!D22&amp;" - "&amp;団体情報!F22&amp;" - "&amp;団体情報!H22</f>
        <v xml:space="preserve"> -  - </v>
      </c>
      <c r="G33" s="124"/>
      <c r="H33" s="124"/>
      <c r="I33" s="31"/>
      <c r="J33" s="73" t="s">
        <v>63</v>
      </c>
      <c r="K33" s="74" t="str">
        <f>団体情報!D23&amp;" - "&amp;団体情報!F23&amp;" - "&amp;団体情報!H23</f>
        <v xml:space="preserve"> -  - </v>
      </c>
      <c r="L33" s="75"/>
    </row>
    <row r="34" spans="3:12" ht="38" customHeight="1" thickBot="1">
      <c r="C34" s="150"/>
      <c r="D34" s="76" t="s">
        <v>64</v>
      </c>
      <c r="E34" s="125" t="str">
        <f>IF(団体情報!D25="","",団体情報!D25)</f>
        <v/>
      </c>
      <c r="F34" s="125"/>
      <c r="G34" s="125"/>
      <c r="H34" s="125"/>
      <c r="I34" s="125"/>
      <c r="J34" s="77" t="s">
        <v>65</v>
      </c>
      <c r="K34" s="66" t="str">
        <f>団体情報!D24&amp;" - "&amp;団体情報!F24&amp;" - "&amp;団体情報!H24</f>
        <v xml:space="preserve"> -  - </v>
      </c>
      <c r="L34" s="67"/>
    </row>
    <row r="35" spans="3:12" ht="10" customHeight="1"/>
    <row r="36" spans="3:12" ht="17" customHeight="1">
      <c r="C36" t="s">
        <v>87</v>
      </c>
    </row>
    <row r="37" spans="3:12" ht="17" customHeight="1">
      <c r="C37" t="s">
        <v>88</v>
      </c>
    </row>
    <row r="38" spans="3:12" ht="17" customHeight="1">
      <c r="C38" t="s">
        <v>89</v>
      </c>
    </row>
    <row r="39" spans="3:12">
      <c r="L39" s="54" t="s">
        <v>85</v>
      </c>
    </row>
  </sheetData>
  <sheetProtection algorithmName="SHA-512" hashValue="NjbdEPyPil4gaUeudcgcSE5McUMkCNAzq9v+9m4GCGjalbAlFb75O8kvCfUaCANDPKuvKjD+bkxQ3M4ycvVONQ==" saltValue="6G8QeNlVKNWSWyeocVsQ9w==" spinCount="100000" sheet="1" objects="1" scenarios="1" selectLockedCells="1"/>
  <mergeCells count="29">
    <mergeCell ref="K6:L6"/>
    <mergeCell ref="G28:L28"/>
    <mergeCell ref="F27:I27"/>
    <mergeCell ref="C31:C34"/>
    <mergeCell ref="D31:D33"/>
    <mergeCell ref="C23:D23"/>
    <mergeCell ref="C22:D22"/>
    <mergeCell ref="C21:D21"/>
    <mergeCell ref="C29:D29"/>
    <mergeCell ref="C24:D26"/>
    <mergeCell ref="C27:D28"/>
    <mergeCell ref="K11:L11"/>
    <mergeCell ref="C15:L15"/>
    <mergeCell ref="C16:L16"/>
    <mergeCell ref="E21:L21"/>
    <mergeCell ref="E22:L22"/>
    <mergeCell ref="C18:D20"/>
    <mergeCell ref="L12:L13"/>
    <mergeCell ref="M12:O13"/>
    <mergeCell ref="F31:G31"/>
    <mergeCell ref="E32:L32"/>
    <mergeCell ref="F33:H33"/>
    <mergeCell ref="E34:I34"/>
    <mergeCell ref="E29:L29"/>
    <mergeCell ref="F24:G24"/>
    <mergeCell ref="K12:K13"/>
    <mergeCell ref="E23:L23"/>
    <mergeCell ref="E25:L25"/>
    <mergeCell ref="F26:H26"/>
  </mergeCells>
  <phoneticPr fontId="4"/>
  <conditionalFormatting sqref="E21:L21">
    <cfRule type="expression" dxfId="8" priority="9">
      <formula>$E$21="選択してください"</formula>
    </cfRule>
  </conditionalFormatting>
  <conditionalFormatting sqref="E22:L22">
    <cfRule type="expression" dxfId="7" priority="8">
      <formula>$E$22=""</formula>
    </cfRule>
  </conditionalFormatting>
  <conditionalFormatting sqref="E23:L23">
    <cfRule type="expression" dxfId="6" priority="7">
      <formula>$E$23=""</formula>
    </cfRule>
  </conditionalFormatting>
  <conditionalFormatting sqref="E25:L25">
    <cfRule type="expression" dxfId="5" priority="5">
      <formula>$E$25=""</formula>
    </cfRule>
  </conditionalFormatting>
  <conditionalFormatting sqref="E29:L29">
    <cfRule type="expression" dxfId="4" priority="1">
      <formula>$E$29="選択してください"</formula>
    </cfRule>
  </conditionalFormatting>
  <conditionalFormatting sqref="F24:G24">
    <cfRule type="expression" dxfId="3" priority="6">
      <formula>LEN($F$24)&lt;&gt;10</formula>
    </cfRule>
  </conditionalFormatting>
  <conditionalFormatting sqref="F27:I27">
    <cfRule type="expression" dxfId="2" priority="4">
      <formula>$F$27=""</formula>
    </cfRule>
  </conditionalFormatting>
  <conditionalFormatting sqref="G28:L28">
    <cfRule type="expression" dxfId="1" priority="2">
      <formula>$G$28=""</formula>
    </cfRule>
  </conditionalFormatting>
  <conditionalFormatting sqref="K27">
    <cfRule type="expression" dxfId="0" priority="3">
      <formula>LEN($K$27)&lt;&gt;17</formula>
    </cfRule>
  </conditionalFormatting>
  <printOptions horizontalCentered="1" verticalCentered="1"/>
  <pageMargins left="0.62992125984251968" right="0.62992125984251968" top="0.62992125984251968" bottom="0.47244094488188981" header="0.31496062992125984" footer="0.31496062992125984"/>
  <pageSetup paperSize="9" scale="80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5F0A-6847-9543-BEB6-8ED2BCD18ACF}">
  <sheetPr>
    <tabColor rgb="FF7030A0"/>
    <pageSetUpPr fitToPage="1"/>
  </sheetPr>
  <dimension ref="B1:P40"/>
  <sheetViews>
    <sheetView showGridLines="0" showRowColHeaders="0" zoomScale="120" zoomScaleNormal="120" workbookViewId="0">
      <pane ySplit="4" topLeftCell="A5" activePane="bottomLeft" state="frozen"/>
      <selection pane="bottomLeft" activeCell="A5" sqref="A5"/>
    </sheetView>
  </sheetViews>
  <sheetFormatPr baseColWidth="10" defaultRowHeight="20"/>
  <cols>
    <col min="1" max="2" width="2" customWidth="1"/>
    <col min="3" max="4" width="6.28515625" customWidth="1"/>
    <col min="5" max="5" width="5.7109375" customWidth="1"/>
    <col min="7" max="7" width="5" customWidth="1"/>
    <col min="9" max="10" width="5.7109375" customWidth="1"/>
    <col min="11" max="11" width="25.7109375" customWidth="1"/>
    <col min="12" max="12" width="5.7109375" customWidth="1"/>
  </cols>
  <sheetData>
    <row r="1" spans="2:16" ht="32" customHeight="1">
      <c r="B1" s="10" t="s">
        <v>0</v>
      </c>
    </row>
    <row r="2" spans="2:16" ht="6" customHeight="1"/>
    <row r="3" spans="2:16" s="15" customFormat="1" ht="45" customHeight="1">
      <c r="B3" s="16" t="s">
        <v>94</v>
      </c>
      <c r="O3" s="78" t="s">
        <v>42</v>
      </c>
      <c r="P3" s="37"/>
    </row>
    <row r="4" spans="2:16" ht="15" customHeight="1"/>
    <row r="5" spans="2:16" ht="15" customHeight="1"/>
    <row r="6" spans="2:16" ht="24">
      <c r="K6" s="144" t="s">
        <v>107</v>
      </c>
      <c r="L6" s="144"/>
    </row>
    <row r="8" spans="2:16" ht="24">
      <c r="C8" s="11" t="s">
        <v>44</v>
      </c>
    </row>
    <row r="9" spans="2:16" ht="24">
      <c r="C9" s="39" t="s">
        <v>45</v>
      </c>
    </row>
    <row r="11" spans="2:16" ht="35" customHeight="1">
      <c r="J11" s="54" t="s">
        <v>84</v>
      </c>
      <c r="K11" s="178"/>
      <c r="L11" s="178"/>
    </row>
    <row r="12" spans="2:16" ht="16" customHeight="1">
      <c r="J12" s="58" t="s">
        <v>46</v>
      </c>
      <c r="K12" s="132"/>
      <c r="L12" s="140" t="s">
        <v>111</v>
      </c>
      <c r="M12" s="142" t="s">
        <v>86</v>
      </c>
      <c r="N12" s="142"/>
      <c r="O12" s="142"/>
    </row>
    <row r="13" spans="2:16" ht="16" customHeight="1">
      <c r="J13" s="59" t="s">
        <v>47</v>
      </c>
      <c r="K13" s="132"/>
      <c r="L13" s="141"/>
      <c r="M13" s="142"/>
      <c r="N13" s="142"/>
      <c r="O13" s="142"/>
    </row>
    <row r="15" spans="2:16" ht="38">
      <c r="C15" s="164" t="s">
        <v>72</v>
      </c>
      <c r="D15" s="164"/>
      <c r="E15" s="164"/>
      <c r="F15" s="164"/>
      <c r="G15" s="164"/>
      <c r="H15" s="164"/>
      <c r="I15" s="164"/>
      <c r="J15" s="164"/>
      <c r="K15" s="164"/>
      <c r="L15" s="164"/>
    </row>
    <row r="16" spans="2:16" ht="26" customHeight="1">
      <c r="C16" s="165" t="s">
        <v>48</v>
      </c>
      <c r="D16" s="165"/>
      <c r="E16" s="165"/>
      <c r="F16" s="165"/>
      <c r="G16" s="165"/>
      <c r="H16" s="165"/>
      <c r="I16" s="165"/>
      <c r="J16" s="165"/>
      <c r="K16" s="165"/>
      <c r="L16" s="165"/>
    </row>
    <row r="17" spans="3:12" ht="25" thickBot="1">
      <c r="C17" s="11" t="s">
        <v>49</v>
      </c>
    </row>
    <row r="18" spans="3:12" ht="40" customHeight="1">
      <c r="C18" s="134" t="s">
        <v>69</v>
      </c>
      <c r="D18" s="135"/>
      <c r="E18" s="62"/>
      <c r="F18" s="63"/>
      <c r="G18" s="62" t="s">
        <v>51</v>
      </c>
      <c r="H18" s="62" t="str">
        <f>"（　A　8,000 円　＋　B　　　　　　　　円　）"</f>
        <v>（　A　8,000 円　＋　B　　　　　　　　円　）</v>
      </c>
      <c r="I18" s="62"/>
      <c r="J18" s="62"/>
      <c r="K18" s="62"/>
      <c r="L18" s="64"/>
    </row>
    <row r="19" spans="3:12" ht="24">
      <c r="C19" s="136"/>
      <c r="D19" s="137"/>
      <c r="E19" s="61" t="s">
        <v>53</v>
      </c>
      <c r="F19" s="11"/>
      <c r="G19" s="11"/>
      <c r="H19" s="11"/>
      <c r="I19" s="11"/>
      <c r="J19" s="11"/>
      <c r="K19" s="11"/>
      <c r="L19" s="65"/>
    </row>
    <row r="20" spans="3:12" ht="24">
      <c r="C20" s="138"/>
      <c r="D20" s="139"/>
      <c r="E20" s="68" t="s">
        <v>52</v>
      </c>
      <c r="F20" s="69"/>
      <c r="G20" s="69"/>
      <c r="H20" s="69"/>
      <c r="I20" s="69"/>
      <c r="J20" s="69"/>
      <c r="K20" s="69"/>
      <c r="L20" s="70"/>
    </row>
    <row r="21" spans="3:12" ht="40" customHeight="1">
      <c r="C21" s="157" t="s">
        <v>70</v>
      </c>
      <c r="D21" s="158"/>
      <c r="E21" s="175" t="s">
        <v>91</v>
      </c>
      <c r="F21" s="176"/>
      <c r="G21" s="176"/>
      <c r="H21" s="176"/>
      <c r="I21" s="176"/>
      <c r="J21" s="176"/>
      <c r="K21" s="176"/>
      <c r="L21" s="177"/>
    </row>
    <row r="22" spans="3:12" ht="30" customHeight="1">
      <c r="C22" s="155" t="s">
        <v>54</v>
      </c>
      <c r="D22" s="156"/>
      <c r="E22" s="168"/>
      <c r="F22" s="168"/>
      <c r="G22" s="168"/>
      <c r="H22" s="168"/>
      <c r="I22" s="168"/>
      <c r="J22" s="168"/>
      <c r="K22" s="168"/>
      <c r="L22" s="169"/>
    </row>
    <row r="23" spans="3:12" ht="56" customHeight="1">
      <c r="C23" s="153" t="s">
        <v>71</v>
      </c>
      <c r="D23" s="154"/>
      <c r="E23" s="130"/>
      <c r="F23" s="130"/>
      <c r="G23" s="130"/>
      <c r="H23" s="130"/>
      <c r="I23" s="130"/>
      <c r="J23" s="130"/>
      <c r="K23" s="130"/>
      <c r="L23" s="131"/>
    </row>
    <row r="24" spans="3:12" ht="30" customHeight="1">
      <c r="C24" s="161" t="s">
        <v>60</v>
      </c>
      <c r="D24" s="162"/>
      <c r="E24" s="79" t="s">
        <v>61</v>
      </c>
      <c r="F24" s="128"/>
      <c r="G24" s="128"/>
      <c r="H24" s="71"/>
      <c r="I24" s="71"/>
      <c r="J24" s="71"/>
      <c r="K24" s="71"/>
      <c r="L24" s="72"/>
    </row>
    <row r="25" spans="3:12" ht="44" customHeight="1">
      <c r="C25" s="136"/>
      <c r="D25" s="137"/>
      <c r="E25" s="132"/>
      <c r="F25" s="132"/>
      <c r="G25" s="132"/>
      <c r="H25" s="132"/>
      <c r="I25" s="132"/>
      <c r="J25" s="132"/>
      <c r="K25" s="132"/>
      <c r="L25" s="133"/>
    </row>
    <row r="26" spans="3:12" ht="30" customHeight="1">
      <c r="C26" s="138"/>
      <c r="D26" s="139"/>
      <c r="E26" s="73" t="s">
        <v>62</v>
      </c>
      <c r="F26" s="124"/>
      <c r="G26" s="124"/>
      <c r="H26" s="124"/>
      <c r="I26" s="31"/>
      <c r="J26" s="73" t="s">
        <v>63</v>
      </c>
      <c r="K26" s="74"/>
      <c r="L26" s="75"/>
    </row>
    <row r="27" spans="3:12" ht="38" customHeight="1">
      <c r="C27" s="163" t="s">
        <v>90</v>
      </c>
      <c r="D27" s="162"/>
      <c r="E27" s="71" t="s">
        <v>64</v>
      </c>
      <c r="F27" s="147"/>
      <c r="G27" s="147"/>
      <c r="H27" s="147"/>
      <c r="I27" s="147"/>
      <c r="J27" s="73" t="s">
        <v>65</v>
      </c>
      <c r="K27" s="71"/>
      <c r="L27" s="72"/>
    </row>
    <row r="28" spans="3:12" ht="30" customHeight="1">
      <c r="C28" s="138"/>
      <c r="D28" s="139"/>
      <c r="E28" s="73" t="s">
        <v>34</v>
      </c>
      <c r="F28" s="74"/>
      <c r="G28" s="145"/>
      <c r="H28" s="145"/>
      <c r="I28" s="145"/>
      <c r="J28" s="145"/>
      <c r="K28" s="145"/>
      <c r="L28" s="146"/>
    </row>
    <row r="29" spans="3:12" ht="36" customHeight="1">
      <c r="C29" s="161" t="s">
        <v>36</v>
      </c>
      <c r="D29" s="162"/>
      <c r="E29" s="172" t="s">
        <v>92</v>
      </c>
      <c r="F29" s="173"/>
      <c r="G29" s="173"/>
      <c r="H29" s="173"/>
      <c r="I29" s="173"/>
      <c r="J29" s="173"/>
      <c r="K29" s="173"/>
      <c r="L29" s="174"/>
    </row>
    <row r="30" spans="3:12" ht="21" customHeight="1" thickBot="1">
      <c r="C30" s="159"/>
      <c r="D30" s="160"/>
      <c r="E30" s="82"/>
      <c r="F30" s="81"/>
      <c r="G30" s="81"/>
      <c r="H30" s="81"/>
      <c r="I30" s="170" t="s">
        <v>93</v>
      </c>
      <c r="J30" s="170"/>
      <c r="K30" s="170"/>
      <c r="L30" s="171"/>
    </row>
    <row r="31" spans="3:12" ht="10" customHeight="1" thickBot="1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3:12" ht="30" customHeight="1">
      <c r="C32" s="148" t="s">
        <v>36</v>
      </c>
      <c r="D32" s="151" t="s">
        <v>66</v>
      </c>
      <c r="E32" s="80" t="s">
        <v>61</v>
      </c>
      <c r="F32" s="143"/>
      <c r="G32" s="143"/>
      <c r="H32" s="62"/>
      <c r="I32" s="62"/>
      <c r="J32" s="62"/>
      <c r="K32" s="62"/>
      <c r="L32" s="64"/>
    </row>
    <row r="33" spans="3:12" ht="44" customHeight="1">
      <c r="C33" s="149"/>
      <c r="D33" s="152"/>
      <c r="E33" s="132"/>
      <c r="F33" s="132"/>
      <c r="G33" s="132"/>
      <c r="H33" s="132"/>
      <c r="I33" s="132"/>
      <c r="J33" s="132"/>
      <c r="K33" s="132"/>
      <c r="L33" s="133"/>
    </row>
    <row r="34" spans="3:12" ht="30" customHeight="1">
      <c r="C34" s="149"/>
      <c r="D34" s="152"/>
      <c r="E34" s="73" t="s">
        <v>62</v>
      </c>
      <c r="F34" s="124"/>
      <c r="G34" s="124"/>
      <c r="H34" s="124"/>
      <c r="I34" s="31"/>
      <c r="J34" s="73" t="s">
        <v>63</v>
      </c>
      <c r="K34" s="74"/>
      <c r="L34" s="75"/>
    </row>
    <row r="35" spans="3:12" ht="38" customHeight="1" thickBot="1">
      <c r="C35" s="150"/>
      <c r="D35" s="76" t="s">
        <v>64</v>
      </c>
      <c r="E35" s="125"/>
      <c r="F35" s="125"/>
      <c r="G35" s="125"/>
      <c r="H35" s="125"/>
      <c r="I35" s="125"/>
      <c r="J35" s="77" t="s">
        <v>65</v>
      </c>
      <c r="K35" s="66"/>
      <c r="L35" s="67"/>
    </row>
    <row r="36" spans="3:12" ht="10" customHeight="1"/>
    <row r="37" spans="3:12" ht="17" customHeight="1">
      <c r="C37" t="s">
        <v>87</v>
      </c>
    </row>
    <row r="38" spans="3:12" ht="17" customHeight="1">
      <c r="C38" t="s">
        <v>88</v>
      </c>
    </row>
    <row r="39" spans="3:12" ht="17" customHeight="1">
      <c r="C39" t="s">
        <v>89</v>
      </c>
    </row>
    <row r="40" spans="3:12">
      <c r="L40" s="54" t="s">
        <v>85</v>
      </c>
    </row>
  </sheetData>
  <sheetProtection algorithmName="SHA-512" hashValue="ZMtPuN5FtaD+wigYPL5bqViuSCE6k12IiseOdM/Lye+OXm2tHKOdKJFV/rFf862AEKU/cNGphfYVrv7PS73WyA==" saltValue="XyBvt0oVnzfQ/bf+GkTKbw==" spinCount="100000" sheet="1" objects="1" scenarios="1" selectLockedCells="1"/>
  <mergeCells count="30">
    <mergeCell ref="K6:L6"/>
    <mergeCell ref="K11:L11"/>
    <mergeCell ref="K12:K13"/>
    <mergeCell ref="L12:L13"/>
    <mergeCell ref="M12:O13"/>
    <mergeCell ref="C16:L16"/>
    <mergeCell ref="C18:D20"/>
    <mergeCell ref="C21:D21"/>
    <mergeCell ref="E21:L21"/>
    <mergeCell ref="C15:L15"/>
    <mergeCell ref="C22:D22"/>
    <mergeCell ref="E22:L22"/>
    <mergeCell ref="C23:D23"/>
    <mergeCell ref="E23:L23"/>
    <mergeCell ref="C24:D26"/>
    <mergeCell ref="F24:G24"/>
    <mergeCell ref="E25:L25"/>
    <mergeCell ref="F26:H26"/>
    <mergeCell ref="E35:I35"/>
    <mergeCell ref="C29:D30"/>
    <mergeCell ref="I30:L30"/>
    <mergeCell ref="C27:D28"/>
    <mergeCell ref="F27:I27"/>
    <mergeCell ref="G28:L28"/>
    <mergeCell ref="E29:L29"/>
    <mergeCell ref="C32:C35"/>
    <mergeCell ref="D32:D34"/>
    <mergeCell ref="F32:G32"/>
    <mergeCell ref="E33:L33"/>
    <mergeCell ref="F34:H34"/>
  </mergeCells>
  <phoneticPr fontId="4"/>
  <printOptions horizontalCentered="1" verticalCentered="1"/>
  <pageMargins left="0.62992125984251968" right="0.62992125984251968" top="0.62992125984251968" bottom="0.47244094488188981" header="0.31496062992125984" footer="0.31496062992125984"/>
  <pageSetup paperSize="9" scale="7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FE2B-8A30-044E-9052-8499DDECF7C6}">
  <dimension ref="A1:P8"/>
  <sheetViews>
    <sheetView workbookViewId="0">
      <selection activeCell="K6" sqref="K6"/>
    </sheetView>
  </sheetViews>
  <sheetFormatPr baseColWidth="10" defaultRowHeight="20"/>
  <cols>
    <col min="2" max="2" width="17.5703125" bestFit="1" customWidth="1"/>
    <col min="6" max="6" width="28.5703125" bestFit="1" customWidth="1"/>
  </cols>
  <sheetData>
    <row r="1" spans="1:16">
      <c r="A1" t="s">
        <v>24</v>
      </c>
      <c r="C1" t="s">
        <v>73</v>
      </c>
      <c r="E1" t="s">
        <v>97</v>
      </c>
      <c r="H1" t="s">
        <v>36</v>
      </c>
      <c r="K1" t="s">
        <v>83</v>
      </c>
      <c r="L1" s="60">
        <v>45395</v>
      </c>
      <c r="O1" t="s">
        <v>73</v>
      </c>
    </row>
    <row r="2" spans="1:16">
      <c r="A2" t="s">
        <v>3</v>
      </c>
      <c r="B2" t="s">
        <v>3</v>
      </c>
      <c r="C2" s="56">
        <v>0</v>
      </c>
      <c r="E2" t="s">
        <v>39</v>
      </c>
      <c r="F2" t="s">
        <v>104</v>
      </c>
      <c r="H2" t="s">
        <v>39</v>
      </c>
      <c r="O2" s="54" t="s">
        <v>74</v>
      </c>
      <c r="P2" s="55">
        <v>8000</v>
      </c>
    </row>
    <row r="3" spans="1:16">
      <c r="A3" t="s">
        <v>32</v>
      </c>
      <c r="B3" t="s">
        <v>78</v>
      </c>
      <c r="C3" s="56">
        <v>0</v>
      </c>
      <c r="E3" t="s">
        <v>98</v>
      </c>
      <c r="F3" t="s">
        <v>105</v>
      </c>
      <c r="H3" t="s">
        <v>37</v>
      </c>
      <c r="K3">
        <f>加盟情報!D9</f>
        <v>7</v>
      </c>
      <c r="L3">
        <f>加盟情報!F9</f>
        <v>4</v>
      </c>
      <c r="M3">
        <f>加盟情報!H9</f>
        <v>12</v>
      </c>
      <c r="O3" s="54" t="s">
        <v>75</v>
      </c>
      <c r="P3" s="55">
        <f>VLOOKUP(団体情報!D6,基本情報!$A$2:$C$8,3,FALSE)</f>
        <v>0</v>
      </c>
    </row>
    <row r="4" spans="1:16">
      <c r="A4" t="s">
        <v>25</v>
      </c>
      <c r="B4" t="s">
        <v>79</v>
      </c>
      <c r="C4" s="56">
        <v>0</v>
      </c>
      <c r="E4" t="s">
        <v>99</v>
      </c>
      <c r="F4" t="s">
        <v>106</v>
      </c>
      <c r="H4" t="s">
        <v>38</v>
      </c>
      <c r="K4">
        <f>K3+2018</f>
        <v>2025</v>
      </c>
      <c r="P4" s="57">
        <f>P2+P3</f>
        <v>8000</v>
      </c>
    </row>
    <row r="5" spans="1:16">
      <c r="A5" t="s">
        <v>26</v>
      </c>
      <c r="B5" t="s">
        <v>80</v>
      </c>
      <c r="C5" s="56">
        <v>0</v>
      </c>
    </row>
    <row r="6" spans="1:16">
      <c r="A6" t="s">
        <v>33</v>
      </c>
      <c r="B6" t="s">
        <v>81</v>
      </c>
      <c r="C6" s="56" t="s">
        <v>76</v>
      </c>
      <c r="K6" s="60">
        <f>DATE(K4,L3,M3)</f>
        <v>45759</v>
      </c>
    </row>
    <row r="7" spans="1:16">
      <c r="A7" t="s">
        <v>67</v>
      </c>
      <c r="B7" t="s">
        <v>82</v>
      </c>
      <c r="C7" s="56">
        <v>0</v>
      </c>
    </row>
    <row r="8" spans="1:16">
      <c r="A8" t="s">
        <v>68</v>
      </c>
      <c r="B8" t="s">
        <v>82</v>
      </c>
      <c r="C8" s="56" t="s">
        <v>77</v>
      </c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加盟申込書</vt:lpstr>
      <vt:lpstr>加盟情報</vt:lpstr>
      <vt:lpstr>団体情報</vt:lpstr>
      <vt:lpstr>印刷(加盟申込書)</vt:lpstr>
      <vt:lpstr>手書き用(加盟申込書)</vt:lpstr>
      <vt:lpstr>基本情報</vt:lpstr>
      <vt:lpstr>'印刷(加盟申込書)'!Print_Area</vt:lpstr>
      <vt:lpstr>'手書き用(加盟申込書)'!Print_Area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 Kashiwamura</dc:creator>
  <cp:lastModifiedBy>Shinichi Kashiwamura</cp:lastModifiedBy>
  <dcterms:created xsi:type="dcterms:W3CDTF">2024-03-17T10:03:01Z</dcterms:created>
  <dcterms:modified xsi:type="dcterms:W3CDTF">2025-04-08T04:05:06Z</dcterms:modified>
</cp:coreProperties>
</file>